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082\Desktop\"/>
    </mc:Choice>
  </mc:AlternateContent>
  <bookViews>
    <workbookView windowWidth="28800" windowHeight="12255"/>
  </bookViews>
  <sheets>
    <sheet name="名单" sheetId="1" r:id="rId1"/>
    <sheet name="上课安排" sheetId="2" r:id="rId2"/>
    <sheet name="考试安排" sheetId="3" state="hidden" r:id="rId3"/>
    <sheet name="签到册" sheetId="4" state="hidden" r:id="rId4"/>
    <sheet name="Sheet5" sheetId="5" state="hidden" r:id="rId5"/>
  </sheets>
  <definedNames>
    <definedName name="_xlnm._FilterDatabase" localSheetId="1" hidden="1">上课安排!$A$1:$N$21</definedName>
    <definedName name="_xlnm._FilterDatabase" localSheetId="4" hidden="1">Sheet5!$A$1:$C$75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<sst xmlns="http://schemas.openxmlformats.org/spreadsheetml/2006/main" count="2141" uniqueCount="313">
  <si>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</si>
  <si>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</si>
  <si>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</si>
  <si>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</si>
  <si>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</si>
  <si>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</si>
  <si>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</si>
  <si>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</si>
  <si>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课程类型</t>
  </si>
  <si>
    <t>上课时间</t>
  </si>
  <si>
    <t>上课地点</t>
  </si>
  <si>
    <t>学分</t>
  </si>
  <si>
    <t>学年学期</t>
  </si>
  <si>
    <t>报名类型</t>
  </si>
  <si>
    <t>报名</t>
  </si>
  <si>
    <t>会计学院</t>
  </si>
  <si>
    <t>2023</t>
  </si>
  <si>
    <t>会计学</t>
  </si>
  <si>
    <t>2023会计学8</t>
  </si>
  <si>
    <t>221040150701</t>
  </si>
  <si>
    <t>任颖</t>
  </si>
  <si>
    <t>[30301035]经济数学Ⅰ</t>
  </si>
  <si>
    <t>公共课</t>
  </si>
  <si>
    <t>2.0</t>
  </si>
  <si>
    <t>2022-2023学年第一学期</t>
  </si>
  <si>
    <t>重修</t>
  </si>
  <si>
    <t>已报名</t>
  </si>
  <si>
    <t>231040150706</t>
  </si>
  <si>
    <t>张扬</t>
  </si>
  <si>
    <t>2023-2024学年第一学期</t>
  </si>
  <si>
    <t>马克思主义学院</t>
  </si>
  <si>
    <t>传媒与演艺学院</t>
  </si>
  <si>
    <t>播音与主持艺术</t>
  </si>
  <si>
    <t>2023播音与主持艺术4</t>
  </si>
  <si>
    <t>231100450429</t>
  </si>
  <si>
    <t>聂宇佳</t>
  </si>
  <si>
    <t>[133951]中国近现代史纲要</t>
  </si>
  <si>
    <t>3.0</t>
  </si>
  <si>
    <t>2024-2025学年第一学期</t>
  </si>
  <si>
    <t>231100450432</t>
  </si>
  <si>
    <t>张艺静</t>
  </si>
  <si>
    <t>2023播音与主持艺术7</t>
  </si>
  <si>
    <t>221100450416</t>
  </si>
  <si>
    <t>陈乙维</t>
  </si>
  <si>
    <t>2023播音与主持艺术9</t>
  </si>
  <si>
    <t>231100450910</t>
  </si>
  <si>
    <t>付强</t>
  </si>
  <si>
    <t>231100450911</t>
  </si>
  <si>
    <t>左航沅</t>
  </si>
  <si>
    <t>表演</t>
  </si>
  <si>
    <t>2023表演3</t>
  </si>
  <si>
    <t>231100250307</t>
  </si>
  <si>
    <t>刘秉昕</t>
  </si>
  <si>
    <t>2023表演5</t>
  </si>
  <si>
    <t>221100250407</t>
  </si>
  <si>
    <t>范泽彬</t>
  </si>
  <si>
    <t>231100250502</t>
  </si>
  <si>
    <t>黄永豪</t>
  </si>
  <si>
    <t>2023表演6</t>
  </si>
  <si>
    <t>231100250607</t>
  </si>
  <si>
    <t>许永杰</t>
  </si>
  <si>
    <t>2023表演7</t>
  </si>
  <si>
    <t>231100250716</t>
  </si>
  <si>
    <t>王旖晨</t>
  </si>
  <si>
    <t>2023表演8</t>
  </si>
  <si>
    <t>231100250810</t>
  </si>
  <si>
    <t>向翊骋</t>
  </si>
  <si>
    <t>2023播音与主持艺术8</t>
  </si>
  <si>
    <t>231100450826</t>
  </si>
  <si>
    <t>武正含</t>
  </si>
  <si>
    <t>补报名</t>
  </si>
  <si>
    <t>231100450832</t>
  </si>
  <si>
    <t>黄蓉</t>
  </si>
  <si>
    <t>广播电视编导</t>
  </si>
  <si>
    <t>2023广播电视编导1</t>
  </si>
  <si>
    <t>231100350130</t>
  </si>
  <si>
    <t>付子瑞</t>
  </si>
  <si>
    <t>刷分</t>
  </si>
  <si>
    <t>教育学院</t>
  </si>
  <si>
    <t>书法学</t>
  </si>
  <si>
    <t>2023书法学1</t>
  </si>
  <si>
    <t>231080350117</t>
  </si>
  <si>
    <t>叶颖</t>
  </si>
  <si>
    <t>[133913]思想道德与法治</t>
  </si>
  <si>
    <t>2023书法学5</t>
  </si>
  <si>
    <t>231080350503</t>
  </si>
  <si>
    <t>陈熠</t>
  </si>
  <si>
    <t>人工智能与大数据学院</t>
  </si>
  <si>
    <t>理工学院</t>
  </si>
  <si>
    <t>网络工程</t>
  </si>
  <si>
    <t>2023网络工程1</t>
  </si>
  <si>
    <t>231060250103</t>
  </si>
  <si>
    <t>熊锐</t>
  </si>
  <si>
    <t>[17322030]高等数学I</t>
  </si>
  <si>
    <t>物联网工程</t>
  </si>
  <si>
    <t>2023物联网工程1</t>
  </si>
  <si>
    <t>221060450210</t>
  </si>
  <si>
    <t>晏朝宇</t>
  </si>
  <si>
    <t>[17323030]高等数学I</t>
  </si>
  <si>
    <t>231060450124</t>
  </si>
  <si>
    <t>何金隆</t>
  </si>
  <si>
    <t>计算机科学与技术</t>
  </si>
  <si>
    <t>2023计算机科学与技术6</t>
  </si>
  <si>
    <t>221060150712</t>
  </si>
  <si>
    <t>程福临</t>
  </si>
  <si>
    <t>[17302030]高等数学I</t>
  </si>
  <si>
    <t>数智经济与管理学院</t>
  </si>
  <si>
    <t>经济学</t>
  </si>
  <si>
    <t>2023经济学1</t>
  </si>
  <si>
    <t>231030150117</t>
  </si>
  <si>
    <t>邱凡雲</t>
  </si>
  <si>
    <t>[11301039]经济数学I</t>
  </si>
  <si>
    <t>4.0</t>
  </si>
  <si>
    <t>231030150209</t>
  </si>
  <si>
    <t>陈星宇</t>
  </si>
  <si>
    <t>2023经济学2</t>
  </si>
  <si>
    <t>231030150111</t>
  </si>
  <si>
    <t>薛佳锐</t>
  </si>
  <si>
    <t>231030150202</t>
  </si>
  <si>
    <t>黄锐涛</t>
  </si>
  <si>
    <t>大数据管理与应用</t>
  </si>
  <si>
    <t>2023大数据管理与应用1</t>
  </si>
  <si>
    <t>231031150108</t>
  </si>
  <si>
    <t>王林杰</t>
  </si>
  <si>
    <t>[11333001]高等数学I</t>
  </si>
  <si>
    <t>体育与大健康学院</t>
  </si>
  <si>
    <t>2023广播电视编导3</t>
  </si>
  <si>
    <t>231100350309</t>
  </si>
  <si>
    <t>吴翊璇</t>
  </si>
  <si>
    <t>[193911]体育Ⅰ</t>
  </si>
  <si>
    <t>1.0</t>
  </si>
  <si>
    <t>[193932]体育Ⅲ（乒乓球）</t>
  </si>
  <si>
    <t>[193956]体育Ⅲ(高尔夫球)</t>
  </si>
  <si>
    <t>231100350326</t>
  </si>
  <si>
    <t>王旭</t>
  </si>
  <si>
    <t>[193939]体育Ⅲ（跆拳道）</t>
  </si>
  <si>
    <t>231080350520</t>
  </si>
  <si>
    <t>曹祖晶</t>
  </si>
  <si>
    <t>[193937]体育Ⅲ（保健）</t>
  </si>
  <si>
    <t>文学院</t>
  </si>
  <si>
    <t>[143919]大学日语Ⅰ</t>
  </si>
  <si>
    <t>[143939]大学日语Ⅲ</t>
  </si>
  <si>
    <t>231100350115</t>
  </si>
  <si>
    <t>陈毅霖</t>
  </si>
  <si>
    <t>[143955]大学外语Ⅰ（英语 艺体本科）</t>
  </si>
  <si>
    <t>221100251111</t>
  </si>
  <si>
    <t>托尔洪·吐尔地</t>
  </si>
  <si>
    <t>2023播音与主持艺术1</t>
  </si>
  <si>
    <t>231100450104</t>
  </si>
  <si>
    <t>周胜</t>
  </si>
  <si>
    <t>2023播音与主持艺术6</t>
  </si>
  <si>
    <t>231100450601</t>
  </si>
  <si>
    <t>谢方伦</t>
  </si>
  <si>
    <t>231100450603</t>
  </si>
  <si>
    <t>罗德鑫</t>
  </si>
  <si>
    <t>231100450614</t>
  </si>
  <si>
    <t>张宇翔</t>
  </si>
  <si>
    <t>231100450905</t>
  </si>
  <si>
    <t>吕炳辰</t>
  </si>
  <si>
    <t>2023表演1</t>
  </si>
  <si>
    <t>231100250101</t>
  </si>
  <si>
    <t>杜瑜</t>
  </si>
  <si>
    <t>2023广播电视编导2</t>
  </si>
  <si>
    <t>231100250203</t>
  </si>
  <si>
    <t>袁文广</t>
  </si>
  <si>
    <t>[143970]大学外语Ⅲ（英语 艺体本科）</t>
  </si>
  <si>
    <t>231100350308</t>
  </si>
  <si>
    <t>曾杰</t>
  </si>
  <si>
    <t>231100350313</t>
  </si>
  <si>
    <t>杨智文</t>
  </si>
  <si>
    <t>211050251306</t>
  </si>
  <si>
    <t>何双奇</t>
  </si>
  <si>
    <t>231100350203</t>
  </si>
  <si>
    <t>曹越</t>
  </si>
  <si>
    <t>2023广播电视编导4</t>
  </si>
  <si>
    <t>231100350413</t>
  </si>
  <si>
    <t>陈乐天</t>
  </si>
  <si>
    <t>231100350433</t>
  </si>
  <si>
    <t>苏比伊努尔·库尔班</t>
  </si>
  <si>
    <t>2023广播电视编导5</t>
  </si>
  <si>
    <t>231100250508</t>
  </si>
  <si>
    <t>刘涛</t>
  </si>
  <si>
    <t>231100450119</t>
  </si>
  <si>
    <t>张睿涵</t>
  </si>
  <si>
    <t>231100450615</t>
  </si>
  <si>
    <t>项宇科</t>
  </si>
  <si>
    <t>[143937]大学外语Ⅲ（英语 艺术本科）</t>
  </si>
  <si>
    <t>2023会计学1</t>
  </si>
  <si>
    <t>231040150407</t>
  </si>
  <si>
    <t>王堉鑫</t>
  </si>
  <si>
    <t>[143938]大学外语Ⅲ（英语 普通本科）</t>
  </si>
  <si>
    <t>2023书法学2</t>
  </si>
  <si>
    <t>211090350303</t>
  </si>
  <si>
    <t>丁雨欣</t>
  </si>
  <si>
    <t>2023书法学4</t>
  </si>
  <si>
    <t>231080350408</t>
  </si>
  <si>
    <t>陈耀</t>
  </si>
  <si>
    <t>应用心理学</t>
  </si>
  <si>
    <t>2023应用心理学1</t>
  </si>
  <si>
    <t>231080250107</t>
  </si>
  <si>
    <t>林志鸿</t>
  </si>
  <si>
    <t>231060450110</t>
  </si>
  <si>
    <t>彭涛</t>
  </si>
  <si>
    <t>231060450121</t>
  </si>
  <si>
    <t>阿西阿木</t>
  </si>
  <si>
    <t>231060150615</t>
  </si>
  <si>
    <t>权俊锋</t>
  </si>
  <si>
    <t>2023计算机科学与技术7</t>
  </si>
  <si>
    <t>231060150709</t>
  </si>
  <si>
    <t>尹哲浩</t>
  </si>
  <si>
    <t>2023计算机科学与技术8</t>
  </si>
  <si>
    <t>231060150810</t>
  </si>
  <si>
    <t>侯利森</t>
  </si>
  <si>
    <t>艺术设计与城市更新学院</t>
  </si>
  <si>
    <t>2022</t>
  </si>
  <si>
    <t>建筑学</t>
  </si>
  <si>
    <t>2022建筑学1</t>
  </si>
  <si>
    <t>221090150134</t>
  </si>
  <si>
    <t>蒋巍</t>
  </si>
  <si>
    <t>工程造价</t>
  </si>
  <si>
    <t>2023工程造价1</t>
  </si>
  <si>
    <t>231090350102</t>
  </si>
  <si>
    <t>龚博壡</t>
  </si>
  <si>
    <t>[28305001]高等数学</t>
  </si>
  <si>
    <t>231090350120</t>
  </si>
  <si>
    <t>熊福州</t>
  </si>
  <si>
    <t>231090350121</t>
  </si>
  <si>
    <t>王元鹏</t>
  </si>
  <si>
    <t>人数</t>
  </si>
  <si>
    <t>类别</t>
  </si>
  <si>
    <t>形式（开班/辅导/跟听）</t>
  </si>
  <si>
    <t>任课老师</t>
  </si>
  <si>
    <t>上课时间（9月18-24日）线下授课</t>
  </si>
  <si>
    <t>课时量</t>
  </si>
  <si>
    <t>备注（重修班QQ群号/老师联系方式）</t>
  </si>
  <si>
    <t>重新学习</t>
  </si>
  <si>
    <t>辅导</t>
  </si>
  <si>
    <t>刘小舟</t>
  </si>
  <si>
    <t>9月18日3节</t>
  </si>
  <si>
    <t>D410</t>
  </si>
  <si>
    <t>QQ群：825255849</t>
  </si>
  <si>
    <t>宋建军</t>
  </si>
  <si>
    <t>9月18日5-6节</t>
  </si>
  <si>
    <t>D405</t>
  </si>
  <si>
    <t>QQ群：766201232</t>
  </si>
  <si>
    <t>程峰</t>
  </si>
  <si>
    <t>9月20日7-8节</t>
  </si>
  <si>
    <t>D401</t>
  </si>
  <si>
    <t>QQ群：1065435126  手机：18581979279</t>
  </si>
  <si>
    <t>9月20日10-11节</t>
  </si>
  <si>
    <t>D402</t>
  </si>
  <si>
    <t>刘建</t>
  </si>
  <si>
    <t>9月19日9-11节</t>
  </si>
  <si>
    <t>QQ群：1087149380</t>
  </si>
  <si>
    <t>9月18日7-8节</t>
  </si>
  <si>
    <t>袁丽娟</t>
  </si>
  <si>
    <t>9月22日7-8节</t>
  </si>
  <si>
    <t>D412</t>
  </si>
  <si>
    <t>QQ群：878361780</t>
  </si>
  <si>
    <t>王炜</t>
  </si>
  <si>
    <t>9月20日3-4节</t>
  </si>
  <si>
    <t>QQ：349289499</t>
  </si>
  <si>
    <t>苏芯</t>
  </si>
  <si>
    <t>9月21日第5-6节和9月22日5-10节</t>
  </si>
  <si>
    <t>D203；D304</t>
  </si>
  <si>
    <t>QQ1105432994</t>
  </si>
  <si>
    <t>李庞宏</t>
  </si>
  <si>
    <t>9月21日3-4节</t>
  </si>
  <si>
    <t>田径场</t>
  </si>
  <si>
    <t>QQ号：860867477 ；手机号：17396220096</t>
  </si>
  <si>
    <t>刘宇航</t>
  </si>
  <si>
    <t>9.21日3-4节</t>
  </si>
  <si>
    <t>体育馆</t>
  </si>
  <si>
    <t>干丽</t>
  </si>
  <si>
    <t>9月23日5-6节</t>
  </si>
  <si>
    <t>体育馆304</t>
  </si>
  <si>
    <t>QQ：452275198</t>
  </si>
  <si>
    <t>董皓铧</t>
  </si>
  <si>
    <t>9月24日7-8节</t>
  </si>
  <si>
    <t>电话：13550098949 QQ：76261555</t>
  </si>
  <si>
    <t>王东</t>
  </si>
  <si>
    <t>9月22日3-4节</t>
  </si>
  <si>
    <t>高尔夫球场</t>
  </si>
  <si>
    <t>郭静楠</t>
  </si>
  <si>
    <t>9月24日3-4节</t>
  </si>
  <si>
    <t>A513</t>
  </si>
  <si>
    <t>重修QQ群：904827952，老师QQ号：18314600</t>
  </si>
  <si>
    <t>廖梦婷</t>
  </si>
  <si>
    <t>9月18日1-2节</t>
  </si>
  <si>
    <t>罗芮</t>
  </si>
  <si>
    <t>9月18日1-8节</t>
  </si>
  <si>
    <t>D413</t>
  </si>
  <si>
    <t>qq：862747677  手机号：13689607005</t>
  </si>
  <si>
    <t>9月24日5-6节</t>
  </si>
  <si>
    <t>陈渊媛</t>
  </si>
  <si>
    <t>9月18日5-12节</t>
  </si>
  <si>
    <t>D304</t>
  </si>
  <si>
    <t>qq：979372386  手机号：13688308114</t>
  </si>
  <si>
    <t>9月21日1-8节</t>
  </si>
  <si>
    <t>D301</t>
  </si>
  <si>
    <t>类型</t>
  </si>
  <si>
    <t>考试时间</t>
  </si>
  <si>
    <t>考试地点</t>
  </si>
  <si>
    <t>部门</t>
  </si>
  <si>
    <t>监考老师一</t>
  </si>
  <si>
    <t>监考老师二</t>
  </si>
  <si>
    <t>考务</t>
  </si>
  <si>
    <t>学院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</si>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</sst>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0"/>
      <scheme val="major"/>
    </font>
    <font>
      <sz val="11"/>
      <color theme="1"/>
      <name val="宋体"/>
      <charset val="134"/>
      <scheme val="major"/>
    </font>
    <font>
      <b/>
      <sz val="11"/>
      <name val="宋体-简"/>
      <charset val="0"/>
    </font>
    <font>
      <sz val="10"/>
      <name val="宋体"/>
      <charset val="0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57" fontId="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tabSelected="1" workbookViewId="0">
      <selection activeCell="H7" sqref="H7"/>
    </sheetView>
  </sheetViews>
  <sheetFormatPr defaultColWidth="9" defaultRowHeight="13.5"/>
  <cols>
    <col min="1" max="2" width="20.25" customWidth="1"/>
    <col min="3" max="3" width="5.375" customWidth="1"/>
    <col min="4" max="4" width="14.875" customWidth="1"/>
    <col min="5" max="5" width="19.75" customWidth="1"/>
    <col min="6" max="6" width="12.125" customWidth="1"/>
    <col min="7" max="7" width="16.625" customWidth="1"/>
    <col min="8" max="8" width="32.625" customWidth="1"/>
    <col min="9" max="9" width="9.375" customWidth="1"/>
    <col min="10" max="10" width="27.5" customWidth="1"/>
    <col min="11" max="11" width="10" customWidth="1"/>
    <col min="12" max="12" width="5.375" customWidth="1"/>
    <col min="13" max="13" width="20" customWidth="1"/>
    <col min="14" max="14" width="9.375" customWidth="1"/>
    <col min="15" max="15" width="6.25" customWidth="1"/>
  </cols>
  <sheetData>
    <row r="1" ht="27" customHeight="1" spans="1:15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5" t="s">
        <v>12</v>
      </c>
      <c r="N1" s="11" t="s">
        <v>13</v>
      </c>
      <c r="O1" s="11" t="s">
        <v>14</v>
      </c>
    </row>
    <row r="2" spans="1:15">
      <c r="A2" s="36" t="s">
        <v>15</v>
      </c>
      <c r="B2" s="36" t="s">
        <v>15</v>
      </c>
      <c r="C2" s="36" t="s">
        <v>16</v>
      </c>
      <c r="D2" s="36" t="s">
        <v>17</v>
      </c>
      <c r="E2" s="36" t="s">
        <v>18</v>
      </c>
      <c r="F2" s="36" t="s">
        <v>19</v>
      </c>
      <c r="G2" s="36" t="s">
        <v>20</v>
      </c>
      <c r="H2" s="36" t="s">
        <v>21</v>
      </c>
      <c r="I2" s="36" t="s">
        <v>22</v>
      </c>
      <c r="J2" s="36" t="str">
        <f>VLOOKUP(H2,上课安排!D:K,8,0)</f>
        <v>9月18日3节</v>
      </c>
      <c r="K2" s="36" t="str">
        <f>VLOOKUP(H2,上课安排!D:L,9,0)</f>
        <v>D410</v>
      </c>
      <c r="L2" s="36" t="s">
        <v>23</v>
      </c>
      <c r="M2" s="36" t="s">
        <v>24</v>
      </c>
      <c r="N2" s="37" t="s">
        <v>25</v>
      </c>
      <c r="O2" s="37" t="s">
        <v>26</v>
      </c>
    </row>
    <row r="3" spans="1:15">
      <c r="A3" s="36" t="s">
        <v>15</v>
      </c>
      <c r="B3" s="36" t="s">
        <v>15</v>
      </c>
      <c r="C3" s="36" t="s">
        <v>16</v>
      </c>
      <c r="D3" s="36" t="s">
        <v>17</v>
      </c>
      <c r="E3" s="36" t="s">
        <v>18</v>
      </c>
      <c r="F3" s="36" t="s">
        <v>27</v>
      </c>
      <c r="G3" s="36" t="s">
        <v>28</v>
      </c>
      <c r="H3" s="36" t="s">
        <v>21</v>
      </c>
      <c r="I3" s="36" t="s">
        <v>22</v>
      </c>
      <c r="J3" s="36" t="str">
        <f>VLOOKUP(H3,上课安排!D:K,8,0)</f>
        <v>9月18日3节</v>
      </c>
      <c r="K3" s="36" t="str">
        <f>VLOOKUP(H3,上课安排!D:L,9,0)</f>
        <v>D410</v>
      </c>
      <c r="L3" s="36" t="s">
        <v>23</v>
      </c>
      <c r="M3" s="36" t="s">
        <v>29</v>
      </c>
      <c r="N3" s="37" t="s">
        <v>25</v>
      </c>
      <c r="O3" s="37" t="s">
        <v>26</v>
      </c>
    </row>
    <row r="4" spans="1:15">
      <c r="A4" s="36" t="s">
        <v>30</v>
      </c>
      <c r="B4" s="36" t="s">
        <v>31</v>
      </c>
      <c r="C4" s="36" t="s">
        <v>16</v>
      </c>
      <c r="D4" s="36" t="s">
        <v>32</v>
      </c>
      <c r="E4" s="36" t="s">
        <v>33</v>
      </c>
      <c r="F4" s="36" t="s">
        <v>34</v>
      </c>
      <c r="G4" s="36" t="s">
        <v>35</v>
      </c>
      <c r="H4" s="36" t="s">
        <v>36</v>
      </c>
      <c r="I4" s="36" t="s">
        <v>22</v>
      </c>
      <c r="J4" s="36" t="str">
        <f>VLOOKUP(H4,上课安排!D:K,8,0)</f>
        <v>9月21日第5-6节和9月22日5-10节</v>
      </c>
      <c r="K4" s="36" t="str">
        <f>VLOOKUP(H4,上课安排!D:L,9,0)</f>
        <v>D203；D304</v>
      </c>
      <c r="L4" s="36" t="s">
        <v>37</v>
      </c>
      <c r="M4" s="36" t="s">
        <v>38</v>
      </c>
      <c r="N4" s="37" t="s">
        <v>25</v>
      </c>
      <c r="O4" s="37" t="s">
        <v>26</v>
      </c>
    </row>
    <row r="5" spans="1:15">
      <c r="A5" s="36" t="s">
        <v>30</v>
      </c>
      <c r="B5" s="36" t="s">
        <v>31</v>
      </c>
      <c r="C5" s="36" t="s">
        <v>16</v>
      </c>
      <c r="D5" s="36" t="s">
        <v>32</v>
      </c>
      <c r="E5" s="36" t="s">
        <v>33</v>
      </c>
      <c r="F5" s="36" t="s">
        <v>39</v>
      </c>
      <c r="G5" s="36" t="s">
        <v>40</v>
      </c>
      <c r="H5" s="36" t="s">
        <v>36</v>
      </c>
      <c r="I5" s="36" t="s">
        <v>22</v>
      </c>
      <c r="J5" s="36" t="str">
        <f>VLOOKUP(H5,上课安排!D:K,8,0)</f>
        <v>9月21日第5-6节和9月22日5-10节</v>
      </c>
      <c r="K5" s="36" t="str">
        <f>VLOOKUP(H5,上课安排!D:L,9,0)</f>
        <v>D203；D304</v>
      </c>
      <c r="L5" s="36" t="s">
        <v>37</v>
      </c>
      <c r="M5" s="36" t="s">
        <v>38</v>
      </c>
      <c r="N5" s="37" t="s">
        <v>25</v>
      </c>
      <c r="O5" s="37" t="s">
        <v>26</v>
      </c>
    </row>
    <row r="6" spans="1:15">
      <c r="A6" s="36" t="s">
        <v>30</v>
      </c>
      <c r="B6" s="36" t="s">
        <v>31</v>
      </c>
      <c r="C6" s="36" t="s">
        <v>16</v>
      </c>
      <c r="D6" s="36" t="s">
        <v>32</v>
      </c>
      <c r="E6" s="36" t="s">
        <v>41</v>
      </c>
      <c r="F6" s="36" t="s">
        <v>42</v>
      </c>
      <c r="G6" s="36" t="s">
        <v>43</v>
      </c>
      <c r="H6" s="36" t="s">
        <v>36</v>
      </c>
      <c r="I6" s="36" t="s">
        <v>22</v>
      </c>
      <c r="J6" s="36" t="str">
        <f>VLOOKUP(H6,上课安排!D:K,8,0)</f>
        <v>9月21日第5-6节和9月22日5-10节</v>
      </c>
      <c r="K6" s="36" t="str">
        <f>VLOOKUP(H6,上课安排!D:L,9,0)</f>
        <v>D203；D304</v>
      </c>
      <c r="L6" s="36" t="s">
        <v>37</v>
      </c>
      <c r="M6" s="36" t="s">
        <v>29</v>
      </c>
      <c r="N6" s="37" t="s">
        <v>25</v>
      </c>
      <c r="O6" s="37" t="s">
        <v>26</v>
      </c>
    </row>
    <row r="7" spans="1:15">
      <c r="A7" s="36" t="s">
        <v>30</v>
      </c>
      <c r="B7" s="36" t="s">
        <v>31</v>
      </c>
      <c r="C7" s="36" t="s">
        <v>16</v>
      </c>
      <c r="D7" s="36" t="s">
        <v>32</v>
      </c>
      <c r="E7" s="36" t="s">
        <v>44</v>
      </c>
      <c r="F7" s="36" t="s">
        <v>45</v>
      </c>
      <c r="G7" s="36" t="s">
        <v>46</v>
      </c>
      <c r="H7" s="36" t="s">
        <v>36</v>
      </c>
      <c r="I7" s="36" t="s">
        <v>22</v>
      </c>
      <c r="J7" s="36" t="str">
        <f>VLOOKUP(H7,上课安排!D:K,8,0)</f>
        <v>9月21日第5-6节和9月22日5-10节</v>
      </c>
      <c r="K7" s="36" t="str">
        <f>VLOOKUP(H7,上课安排!D:L,9,0)</f>
        <v>D203；D304</v>
      </c>
      <c r="L7" s="36" t="s">
        <v>37</v>
      </c>
      <c r="M7" s="36" t="s">
        <v>38</v>
      </c>
      <c r="N7" s="37" t="s">
        <v>25</v>
      </c>
      <c r="O7" s="37" t="s">
        <v>26</v>
      </c>
    </row>
    <row r="8" spans="1:15">
      <c r="A8" s="36" t="s">
        <v>30</v>
      </c>
      <c r="B8" s="36" t="s">
        <v>31</v>
      </c>
      <c r="C8" s="36" t="s">
        <v>16</v>
      </c>
      <c r="D8" s="36" t="s">
        <v>32</v>
      </c>
      <c r="E8" s="36" t="s">
        <v>44</v>
      </c>
      <c r="F8" s="36" t="s">
        <v>47</v>
      </c>
      <c r="G8" s="36" t="s">
        <v>48</v>
      </c>
      <c r="H8" s="36" t="s">
        <v>36</v>
      </c>
      <c r="I8" s="36" t="s">
        <v>22</v>
      </c>
      <c r="J8" s="36" t="str">
        <f>VLOOKUP(H8,上课安排!D:K,8,0)</f>
        <v>9月21日第5-6节和9月22日5-10节</v>
      </c>
      <c r="K8" s="36" t="str">
        <f>VLOOKUP(H8,上课安排!D:L,9,0)</f>
        <v>D203；D304</v>
      </c>
      <c r="L8" s="36" t="s">
        <v>37</v>
      </c>
      <c r="M8" s="36" t="s">
        <v>38</v>
      </c>
      <c r="N8" s="37" t="s">
        <v>25</v>
      </c>
      <c r="O8" s="37" t="s">
        <v>26</v>
      </c>
    </row>
    <row r="9" spans="1:15">
      <c r="A9" s="36" t="s">
        <v>30</v>
      </c>
      <c r="B9" s="36" t="s">
        <v>31</v>
      </c>
      <c r="C9" s="36" t="s">
        <v>16</v>
      </c>
      <c r="D9" s="36" t="s">
        <v>49</v>
      </c>
      <c r="E9" s="36" t="s">
        <v>50</v>
      </c>
      <c r="F9" s="36" t="s">
        <v>51</v>
      </c>
      <c r="G9" s="36" t="s">
        <v>52</v>
      </c>
      <c r="H9" s="36" t="s">
        <v>36</v>
      </c>
      <c r="I9" s="36" t="s">
        <v>22</v>
      </c>
      <c r="J9" s="36" t="str">
        <f>VLOOKUP(H9,上课安排!D:K,8,0)</f>
        <v>9月21日第5-6节和9月22日5-10节</v>
      </c>
      <c r="K9" s="36" t="str">
        <f>VLOOKUP(H9,上课安排!D:L,9,0)</f>
        <v>D203；D304</v>
      </c>
      <c r="L9" s="36" t="s">
        <v>37</v>
      </c>
      <c r="M9" s="36" t="s">
        <v>38</v>
      </c>
      <c r="N9" s="37" t="s">
        <v>25</v>
      </c>
      <c r="O9" s="37" t="s">
        <v>26</v>
      </c>
    </row>
    <row r="10" spans="1:15">
      <c r="A10" s="36" t="s">
        <v>30</v>
      </c>
      <c r="B10" s="36" t="s">
        <v>31</v>
      </c>
      <c r="C10" s="36" t="s">
        <v>16</v>
      </c>
      <c r="D10" s="36" t="s">
        <v>49</v>
      </c>
      <c r="E10" s="36" t="s">
        <v>53</v>
      </c>
      <c r="F10" s="36" t="s">
        <v>54</v>
      </c>
      <c r="G10" s="36" t="s">
        <v>55</v>
      </c>
      <c r="H10" s="36" t="s">
        <v>36</v>
      </c>
      <c r="I10" s="36" t="s">
        <v>22</v>
      </c>
      <c r="J10" s="36" t="str">
        <f>VLOOKUP(H10,上课安排!D:K,8,0)</f>
        <v>9月21日第5-6节和9月22日5-10节</v>
      </c>
      <c r="K10" s="36" t="str">
        <f>VLOOKUP(H10,上课安排!D:L,9,0)</f>
        <v>D203；D304</v>
      </c>
      <c r="L10" s="36" t="s">
        <v>37</v>
      </c>
      <c r="M10" s="36" t="s">
        <v>29</v>
      </c>
      <c r="N10" s="37" t="s">
        <v>25</v>
      </c>
      <c r="O10" s="37" t="s">
        <v>26</v>
      </c>
    </row>
    <row r="11" spans="1:15">
      <c r="A11" s="36" t="s">
        <v>30</v>
      </c>
      <c r="B11" s="36" t="s">
        <v>31</v>
      </c>
      <c r="C11" s="36" t="s">
        <v>16</v>
      </c>
      <c r="D11" s="36" t="s">
        <v>49</v>
      </c>
      <c r="E11" s="36" t="s">
        <v>53</v>
      </c>
      <c r="F11" s="36" t="s">
        <v>56</v>
      </c>
      <c r="G11" s="36" t="s">
        <v>57</v>
      </c>
      <c r="H11" s="36" t="s">
        <v>36</v>
      </c>
      <c r="I11" s="36" t="s">
        <v>22</v>
      </c>
      <c r="J11" s="36" t="str">
        <f>VLOOKUP(H11,上课安排!D:K,8,0)</f>
        <v>9月21日第5-6节和9月22日5-10节</v>
      </c>
      <c r="K11" s="36" t="str">
        <f>VLOOKUP(H11,上课安排!D:L,9,0)</f>
        <v>D203；D304</v>
      </c>
      <c r="L11" s="36" t="s">
        <v>37</v>
      </c>
      <c r="M11" s="36" t="s">
        <v>38</v>
      </c>
      <c r="N11" s="37" t="s">
        <v>25</v>
      </c>
      <c r="O11" s="37" t="s">
        <v>26</v>
      </c>
    </row>
    <row r="12" spans="1:15">
      <c r="A12" s="36" t="s">
        <v>30</v>
      </c>
      <c r="B12" s="36" t="s">
        <v>31</v>
      </c>
      <c r="C12" s="36" t="s">
        <v>16</v>
      </c>
      <c r="D12" s="36" t="s">
        <v>49</v>
      </c>
      <c r="E12" s="36" t="s">
        <v>58</v>
      </c>
      <c r="F12" s="36" t="s">
        <v>59</v>
      </c>
      <c r="G12" s="36" t="s">
        <v>60</v>
      </c>
      <c r="H12" s="36" t="s">
        <v>36</v>
      </c>
      <c r="I12" s="36" t="s">
        <v>22</v>
      </c>
      <c r="J12" s="36" t="str">
        <f>VLOOKUP(H12,上课安排!D:K,8,0)</f>
        <v>9月21日第5-6节和9月22日5-10节</v>
      </c>
      <c r="K12" s="36" t="str">
        <f>VLOOKUP(H12,上课安排!D:L,9,0)</f>
        <v>D203；D304</v>
      </c>
      <c r="L12" s="36" t="s">
        <v>37</v>
      </c>
      <c r="M12" s="36" t="s">
        <v>38</v>
      </c>
      <c r="N12" s="37" t="s">
        <v>25</v>
      </c>
      <c r="O12" s="37" t="s">
        <v>26</v>
      </c>
    </row>
    <row r="13" spans="1:15">
      <c r="A13" s="36" t="s">
        <v>30</v>
      </c>
      <c r="B13" s="36" t="s">
        <v>31</v>
      </c>
      <c r="C13" s="36" t="s">
        <v>16</v>
      </c>
      <c r="D13" s="36" t="s">
        <v>49</v>
      </c>
      <c r="E13" s="36" t="s">
        <v>61</v>
      </c>
      <c r="F13" s="36" t="s">
        <v>62</v>
      </c>
      <c r="G13" s="36" t="s">
        <v>63</v>
      </c>
      <c r="H13" s="36" t="s">
        <v>36</v>
      </c>
      <c r="I13" s="36" t="s">
        <v>22</v>
      </c>
      <c r="J13" s="36" t="str">
        <f>VLOOKUP(H13,上课安排!D:K,8,0)</f>
        <v>9月21日第5-6节和9月22日5-10节</v>
      </c>
      <c r="K13" s="36" t="str">
        <f>VLOOKUP(H13,上课安排!D:L,9,0)</f>
        <v>D203；D304</v>
      </c>
      <c r="L13" s="36" t="s">
        <v>37</v>
      </c>
      <c r="M13" s="36" t="s">
        <v>38</v>
      </c>
      <c r="N13" s="37" t="s">
        <v>25</v>
      </c>
      <c r="O13" s="37" t="s">
        <v>26</v>
      </c>
    </row>
    <row r="14" spans="1:15">
      <c r="A14" s="36" t="s">
        <v>30</v>
      </c>
      <c r="B14" s="36" t="s">
        <v>31</v>
      </c>
      <c r="C14" s="36" t="s">
        <v>16</v>
      </c>
      <c r="D14" s="36" t="s">
        <v>49</v>
      </c>
      <c r="E14" s="36" t="s">
        <v>64</v>
      </c>
      <c r="F14" s="36" t="s">
        <v>65</v>
      </c>
      <c r="G14" s="36" t="s">
        <v>66</v>
      </c>
      <c r="H14" s="36" t="s">
        <v>36</v>
      </c>
      <c r="I14" s="36" t="s">
        <v>22</v>
      </c>
      <c r="J14" s="36" t="str">
        <f>VLOOKUP(H14,上课安排!D:K,8,0)</f>
        <v>9月21日第5-6节和9月22日5-10节</v>
      </c>
      <c r="K14" s="36" t="str">
        <f>VLOOKUP(H14,上课安排!D:L,9,0)</f>
        <v>D203；D304</v>
      </c>
      <c r="L14" s="36" t="s">
        <v>37</v>
      </c>
      <c r="M14" s="36" t="s">
        <v>38</v>
      </c>
      <c r="N14" s="37" t="s">
        <v>25</v>
      </c>
      <c r="O14" s="37" t="s">
        <v>26</v>
      </c>
    </row>
    <row r="15" spans="1:15">
      <c r="A15" s="36" t="s">
        <v>30</v>
      </c>
      <c r="B15" s="36" t="s">
        <v>31</v>
      </c>
      <c r="C15" s="36" t="s">
        <v>16</v>
      </c>
      <c r="D15" s="36" t="s">
        <v>32</v>
      </c>
      <c r="E15" s="36" t="s">
        <v>67</v>
      </c>
      <c r="F15" s="36" t="s">
        <v>68</v>
      </c>
      <c r="G15" s="36" t="s">
        <v>69</v>
      </c>
      <c r="H15" s="36" t="s">
        <v>36</v>
      </c>
      <c r="I15" s="36" t="s">
        <v>22</v>
      </c>
      <c r="J15" s="36" t="str">
        <f>VLOOKUP(H15,上课安排!D:K,8,0)</f>
        <v>9月21日第5-6节和9月22日5-10节</v>
      </c>
      <c r="K15" s="36" t="str">
        <f>VLOOKUP(H15,上课安排!D:L,9,0)</f>
        <v>D203；D304</v>
      </c>
      <c r="L15" s="36" t="s">
        <v>37</v>
      </c>
      <c r="M15" s="36" t="s">
        <v>38</v>
      </c>
      <c r="N15" s="37" t="s">
        <v>25</v>
      </c>
      <c r="O15" s="37" t="s">
        <v>70</v>
      </c>
    </row>
    <row r="16" spans="1:15">
      <c r="A16" s="36" t="s">
        <v>30</v>
      </c>
      <c r="B16" s="36" t="s">
        <v>31</v>
      </c>
      <c r="C16" s="36" t="s">
        <v>16</v>
      </c>
      <c r="D16" s="36" t="s">
        <v>32</v>
      </c>
      <c r="E16" s="36" t="s">
        <v>67</v>
      </c>
      <c r="F16" s="36" t="s">
        <v>71</v>
      </c>
      <c r="G16" s="36" t="s">
        <v>72</v>
      </c>
      <c r="H16" s="36" t="s">
        <v>36</v>
      </c>
      <c r="I16" s="36" t="s">
        <v>22</v>
      </c>
      <c r="J16" s="36" t="str">
        <f>VLOOKUP(H16,上课安排!D:K,8,0)</f>
        <v>9月21日第5-6节和9月22日5-10节</v>
      </c>
      <c r="K16" s="36" t="str">
        <f>VLOOKUP(H16,上课安排!D:L,9,0)</f>
        <v>D203；D304</v>
      </c>
      <c r="L16" s="36" t="s">
        <v>37</v>
      </c>
      <c r="M16" s="36" t="s">
        <v>38</v>
      </c>
      <c r="N16" s="37" t="s">
        <v>25</v>
      </c>
      <c r="O16" s="37" t="s">
        <v>70</v>
      </c>
    </row>
    <row r="17" spans="1:15">
      <c r="A17" s="37" t="s">
        <v>30</v>
      </c>
      <c r="B17" s="37" t="s">
        <v>31</v>
      </c>
      <c r="C17" s="37">
        <v>2023</v>
      </c>
      <c r="D17" s="37" t="s">
        <v>73</v>
      </c>
      <c r="E17" s="37" t="s">
        <v>74</v>
      </c>
      <c r="F17" s="38" t="s">
        <v>75</v>
      </c>
      <c r="G17" s="37" t="s">
        <v>76</v>
      </c>
      <c r="H17" s="37" t="s">
        <v>36</v>
      </c>
      <c r="I17" s="37" t="s">
        <v>22</v>
      </c>
      <c r="J17" s="36" t="str">
        <f>VLOOKUP(H17,上课安排!D:K,8,0)</f>
        <v>9月21日第5-6节和9月22日5-10节</v>
      </c>
      <c r="K17" s="36" t="str">
        <f>VLOOKUP(H17,上课安排!D:L,9,0)</f>
        <v>D203；D304</v>
      </c>
      <c r="L17" s="37" t="s">
        <v>37</v>
      </c>
      <c r="M17" s="37" t="s">
        <v>38</v>
      </c>
      <c r="N17" s="37" t="s">
        <v>77</v>
      </c>
      <c r="O17" s="37" t="s">
        <v>70</v>
      </c>
    </row>
    <row r="18" spans="1:15">
      <c r="A18" s="36" t="s">
        <v>30</v>
      </c>
      <c r="B18" s="36" t="s">
        <v>78</v>
      </c>
      <c r="C18" s="36" t="s">
        <v>16</v>
      </c>
      <c r="D18" s="36" t="s">
        <v>79</v>
      </c>
      <c r="E18" s="36" t="s">
        <v>80</v>
      </c>
      <c r="F18" s="36" t="s">
        <v>81</v>
      </c>
      <c r="G18" s="36" t="s">
        <v>82</v>
      </c>
      <c r="H18" s="36" t="s">
        <v>83</v>
      </c>
      <c r="I18" s="36" t="s">
        <v>22</v>
      </c>
      <c r="J18" s="36" t="str">
        <f>VLOOKUP(H18,上课安排!D:K,8,0)</f>
        <v>9月20日3-4节</v>
      </c>
      <c r="K18" s="36" t="str">
        <f>VLOOKUP(H18,上课安排!D:L,9,0)</f>
        <v>D401</v>
      </c>
      <c r="L18" s="36" t="s">
        <v>37</v>
      </c>
      <c r="M18" s="36" t="s">
        <v>29</v>
      </c>
      <c r="N18" s="37" t="s">
        <v>25</v>
      </c>
      <c r="O18" s="37" t="s">
        <v>26</v>
      </c>
    </row>
    <row r="19" spans="1:15">
      <c r="A19" s="36" t="s">
        <v>30</v>
      </c>
      <c r="B19" s="36" t="s">
        <v>78</v>
      </c>
      <c r="C19" s="36" t="s">
        <v>16</v>
      </c>
      <c r="D19" s="36" t="s">
        <v>79</v>
      </c>
      <c r="E19" s="36" t="s">
        <v>84</v>
      </c>
      <c r="F19" s="36" t="s">
        <v>85</v>
      </c>
      <c r="G19" s="36" t="s">
        <v>86</v>
      </c>
      <c r="H19" s="36" t="s">
        <v>36</v>
      </c>
      <c r="I19" s="36" t="s">
        <v>22</v>
      </c>
      <c r="J19" s="36" t="str">
        <f>VLOOKUP(H19,上课安排!D:K,8,0)</f>
        <v>9月21日第5-6节和9月22日5-10节</v>
      </c>
      <c r="K19" s="36" t="str">
        <f>VLOOKUP(H19,上课安排!D:L,9,0)</f>
        <v>D203；D304</v>
      </c>
      <c r="L19" s="36" t="s">
        <v>37</v>
      </c>
      <c r="M19" s="36" t="s">
        <v>38</v>
      </c>
      <c r="N19" s="37" t="s">
        <v>25</v>
      </c>
      <c r="O19" s="37" t="s">
        <v>70</v>
      </c>
    </row>
    <row r="20" spans="1:15">
      <c r="A20" s="36" t="s">
        <v>87</v>
      </c>
      <c r="B20" s="36" t="s">
        <v>88</v>
      </c>
      <c r="C20" s="36" t="s">
        <v>16</v>
      </c>
      <c r="D20" s="36" t="s">
        <v>89</v>
      </c>
      <c r="E20" s="36" t="s">
        <v>90</v>
      </c>
      <c r="F20" s="36" t="s">
        <v>91</v>
      </c>
      <c r="G20" s="36" t="s">
        <v>92</v>
      </c>
      <c r="H20" s="36" t="s">
        <v>93</v>
      </c>
      <c r="I20" s="36" t="s">
        <v>22</v>
      </c>
      <c r="J20" s="36" t="str">
        <f>VLOOKUP(H20,上课安排!D:K,8,0)</f>
        <v>9月20日7-8节</v>
      </c>
      <c r="K20" s="36" t="str">
        <f>VLOOKUP(H20,上课安排!D:L,9,0)</f>
        <v>D401</v>
      </c>
      <c r="L20" s="36" t="s">
        <v>37</v>
      </c>
      <c r="M20" s="36" t="s">
        <v>29</v>
      </c>
      <c r="N20" s="37" t="s">
        <v>25</v>
      </c>
      <c r="O20" s="37" t="s">
        <v>26</v>
      </c>
    </row>
    <row r="21" spans="1:15">
      <c r="A21" s="36" t="s">
        <v>87</v>
      </c>
      <c r="B21" s="36" t="s">
        <v>88</v>
      </c>
      <c r="C21" s="36" t="s">
        <v>16</v>
      </c>
      <c r="D21" s="36" t="s">
        <v>94</v>
      </c>
      <c r="E21" s="36" t="s">
        <v>95</v>
      </c>
      <c r="F21" s="36" t="s">
        <v>96</v>
      </c>
      <c r="G21" s="36" t="s">
        <v>97</v>
      </c>
      <c r="H21" s="36" t="s">
        <v>98</v>
      </c>
      <c r="I21" s="36" t="s">
        <v>22</v>
      </c>
      <c r="J21" s="36" t="str">
        <f>VLOOKUP(H21,上课安排!D:K,8,0)</f>
        <v>9月20日10-11节</v>
      </c>
      <c r="K21" s="36" t="str">
        <f>VLOOKUP(H21,上课安排!D:L,9,0)</f>
        <v>D402</v>
      </c>
      <c r="L21" s="36" t="s">
        <v>37</v>
      </c>
      <c r="M21" s="36" t="s">
        <v>24</v>
      </c>
      <c r="N21" s="37" t="s">
        <v>25</v>
      </c>
      <c r="O21" s="37" t="s">
        <v>26</v>
      </c>
    </row>
    <row r="22" spans="1:15">
      <c r="A22" s="36" t="s">
        <v>87</v>
      </c>
      <c r="B22" s="36" t="s">
        <v>88</v>
      </c>
      <c r="C22" s="36" t="s">
        <v>16</v>
      </c>
      <c r="D22" s="36" t="s">
        <v>94</v>
      </c>
      <c r="E22" s="36" t="s">
        <v>95</v>
      </c>
      <c r="F22" s="36" t="s">
        <v>99</v>
      </c>
      <c r="G22" s="36" t="s">
        <v>100</v>
      </c>
      <c r="H22" s="36" t="s">
        <v>98</v>
      </c>
      <c r="I22" s="36" t="s">
        <v>22</v>
      </c>
      <c r="J22" s="36" t="str">
        <f>VLOOKUP(H22,上课安排!D:K,8,0)</f>
        <v>9月20日10-11节</v>
      </c>
      <c r="K22" s="36" t="str">
        <f>VLOOKUP(H22,上课安排!D:L,9,0)</f>
        <v>D402</v>
      </c>
      <c r="L22" s="36" t="s">
        <v>37</v>
      </c>
      <c r="M22" s="36" t="s">
        <v>29</v>
      </c>
      <c r="N22" s="37" t="s">
        <v>25</v>
      </c>
      <c r="O22" s="37" t="s">
        <v>26</v>
      </c>
    </row>
    <row r="23" spans="1:15">
      <c r="A23" s="36" t="s">
        <v>87</v>
      </c>
      <c r="B23" s="36" t="s">
        <v>87</v>
      </c>
      <c r="C23" s="36" t="s">
        <v>16</v>
      </c>
      <c r="D23" s="36" t="s">
        <v>101</v>
      </c>
      <c r="E23" s="36" t="s">
        <v>102</v>
      </c>
      <c r="F23" s="36" t="s">
        <v>103</v>
      </c>
      <c r="G23" s="36" t="s">
        <v>104</v>
      </c>
      <c r="H23" s="36" t="s">
        <v>105</v>
      </c>
      <c r="I23" s="36" t="s">
        <v>22</v>
      </c>
      <c r="J23" s="36" t="str">
        <f>VLOOKUP(H23,上课安排!D:K,8,0)</f>
        <v>9月18日5-6节</v>
      </c>
      <c r="K23" s="36" t="str">
        <f>VLOOKUP(H23,上课安排!D:L,9,0)</f>
        <v>D405</v>
      </c>
      <c r="L23" s="36" t="s">
        <v>37</v>
      </c>
      <c r="M23" s="36" t="s">
        <v>24</v>
      </c>
      <c r="N23" s="37" t="s">
        <v>25</v>
      </c>
      <c r="O23" s="37" t="s">
        <v>26</v>
      </c>
    </row>
    <row r="24" spans="1:15">
      <c r="A24" s="36" t="s">
        <v>106</v>
      </c>
      <c r="B24" s="36" t="s">
        <v>106</v>
      </c>
      <c r="C24" s="36" t="s">
        <v>16</v>
      </c>
      <c r="D24" s="36" t="s">
        <v>107</v>
      </c>
      <c r="E24" s="36" t="s">
        <v>108</v>
      </c>
      <c r="F24" s="36" t="s">
        <v>109</v>
      </c>
      <c r="G24" s="36" t="s">
        <v>110</v>
      </c>
      <c r="H24" s="36" t="s">
        <v>111</v>
      </c>
      <c r="I24" s="36" t="s">
        <v>22</v>
      </c>
      <c r="J24" s="36" t="str">
        <f>VLOOKUP(H24,上课安排!D:K,8,0)</f>
        <v>9月19日9-11节</v>
      </c>
      <c r="K24" s="36" t="str">
        <f>VLOOKUP(H24,上课安排!D:L,9,0)</f>
        <v>D405</v>
      </c>
      <c r="L24" s="36" t="s">
        <v>112</v>
      </c>
      <c r="M24" s="36" t="s">
        <v>29</v>
      </c>
      <c r="N24" s="37" t="s">
        <v>25</v>
      </c>
      <c r="O24" s="37" t="s">
        <v>26</v>
      </c>
    </row>
    <row r="25" spans="1:15">
      <c r="A25" s="36" t="s">
        <v>106</v>
      </c>
      <c r="B25" s="36" t="s">
        <v>106</v>
      </c>
      <c r="C25" s="36" t="s">
        <v>16</v>
      </c>
      <c r="D25" s="36" t="s">
        <v>107</v>
      </c>
      <c r="E25" s="36" t="s">
        <v>108</v>
      </c>
      <c r="F25" s="36" t="s">
        <v>113</v>
      </c>
      <c r="G25" s="36" t="s">
        <v>114</v>
      </c>
      <c r="H25" s="36" t="s">
        <v>111</v>
      </c>
      <c r="I25" s="36" t="s">
        <v>22</v>
      </c>
      <c r="J25" s="36" t="str">
        <f>VLOOKUP(H25,上课安排!D:K,8,0)</f>
        <v>9月19日9-11节</v>
      </c>
      <c r="K25" s="36" t="str">
        <f>VLOOKUP(H25,上课安排!D:L,9,0)</f>
        <v>D405</v>
      </c>
      <c r="L25" s="36" t="s">
        <v>112</v>
      </c>
      <c r="M25" s="36" t="s">
        <v>29</v>
      </c>
      <c r="N25" s="37" t="s">
        <v>25</v>
      </c>
      <c r="O25" s="37" t="s">
        <v>26</v>
      </c>
    </row>
    <row r="26" spans="1:15">
      <c r="A26" s="36" t="s">
        <v>106</v>
      </c>
      <c r="B26" s="36" t="s">
        <v>106</v>
      </c>
      <c r="C26" s="36" t="s">
        <v>16</v>
      </c>
      <c r="D26" s="36" t="s">
        <v>107</v>
      </c>
      <c r="E26" s="36" t="s">
        <v>115</v>
      </c>
      <c r="F26" s="36" t="s">
        <v>116</v>
      </c>
      <c r="G26" s="36" t="s">
        <v>117</v>
      </c>
      <c r="H26" s="36" t="s">
        <v>111</v>
      </c>
      <c r="I26" s="36" t="s">
        <v>22</v>
      </c>
      <c r="J26" s="36" t="str">
        <f>VLOOKUP(H26,上课安排!D:K,8,0)</f>
        <v>9月19日9-11节</v>
      </c>
      <c r="K26" s="36" t="str">
        <f>VLOOKUP(H26,上课安排!D:L,9,0)</f>
        <v>D405</v>
      </c>
      <c r="L26" s="36" t="s">
        <v>112</v>
      </c>
      <c r="M26" s="36" t="s">
        <v>29</v>
      </c>
      <c r="N26" s="37" t="s">
        <v>25</v>
      </c>
      <c r="O26" s="37" t="s">
        <v>26</v>
      </c>
    </row>
    <row r="27" spans="1:15">
      <c r="A27" s="36" t="s">
        <v>106</v>
      </c>
      <c r="B27" s="36" t="s">
        <v>106</v>
      </c>
      <c r="C27" s="36" t="s">
        <v>16</v>
      </c>
      <c r="D27" s="36" t="s">
        <v>107</v>
      </c>
      <c r="E27" s="36" t="s">
        <v>115</v>
      </c>
      <c r="F27" s="36" t="s">
        <v>118</v>
      </c>
      <c r="G27" s="36" t="s">
        <v>119</v>
      </c>
      <c r="H27" s="36" t="s">
        <v>111</v>
      </c>
      <c r="I27" s="36" t="s">
        <v>22</v>
      </c>
      <c r="J27" s="36" t="str">
        <f>VLOOKUP(H27,上课安排!D:K,8,0)</f>
        <v>9月19日9-11节</v>
      </c>
      <c r="K27" s="36" t="str">
        <f>VLOOKUP(H27,上课安排!D:L,9,0)</f>
        <v>D405</v>
      </c>
      <c r="L27" s="36" t="s">
        <v>112</v>
      </c>
      <c r="M27" s="36" t="s">
        <v>29</v>
      </c>
      <c r="N27" s="37" t="s">
        <v>25</v>
      </c>
      <c r="O27" s="37" t="s">
        <v>26</v>
      </c>
    </row>
    <row r="28" spans="1:15">
      <c r="A28" s="36" t="s">
        <v>106</v>
      </c>
      <c r="B28" s="36" t="s">
        <v>106</v>
      </c>
      <c r="C28" s="36" t="s">
        <v>16</v>
      </c>
      <c r="D28" s="36" t="s">
        <v>120</v>
      </c>
      <c r="E28" s="36" t="s">
        <v>121</v>
      </c>
      <c r="F28" s="36" t="s">
        <v>122</v>
      </c>
      <c r="G28" s="36" t="s">
        <v>123</v>
      </c>
      <c r="H28" s="36" t="s">
        <v>124</v>
      </c>
      <c r="I28" s="36" t="s">
        <v>22</v>
      </c>
      <c r="J28" s="36" t="str">
        <f>VLOOKUP(H28,上课安排!D:K,8,0)</f>
        <v>9月18日7-8节</v>
      </c>
      <c r="K28" s="36" t="str">
        <f>VLOOKUP(H28,上课安排!D:L,9,0)</f>
        <v>D405</v>
      </c>
      <c r="L28" s="36" t="s">
        <v>37</v>
      </c>
      <c r="M28" s="36" t="s">
        <v>29</v>
      </c>
      <c r="N28" s="37" t="s">
        <v>25</v>
      </c>
      <c r="O28" s="37" t="s">
        <v>26</v>
      </c>
    </row>
    <row r="29" spans="1:15">
      <c r="A29" s="36" t="s">
        <v>125</v>
      </c>
      <c r="B29" s="36" t="s">
        <v>31</v>
      </c>
      <c r="C29" s="36" t="s">
        <v>16</v>
      </c>
      <c r="D29" s="36" t="s">
        <v>73</v>
      </c>
      <c r="E29" s="36" t="s">
        <v>126</v>
      </c>
      <c r="F29" s="36" t="s">
        <v>127</v>
      </c>
      <c r="G29" s="36" t="s">
        <v>128</v>
      </c>
      <c r="H29" s="36" t="s">
        <v>129</v>
      </c>
      <c r="I29" s="36" t="s">
        <v>22</v>
      </c>
      <c r="J29" s="36" t="str">
        <f>VLOOKUP(H29,上课安排!D:K,8,0)</f>
        <v>9月21日3-4节</v>
      </c>
      <c r="K29" s="36" t="str">
        <f>VLOOKUP(H29,上课安排!D:L,9,0)</f>
        <v>田径场</v>
      </c>
      <c r="L29" s="36" t="s">
        <v>130</v>
      </c>
      <c r="M29" s="36" t="s">
        <v>29</v>
      </c>
      <c r="N29" s="37" t="s">
        <v>25</v>
      </c>
      <c r="O29" s="37" t="s">
        <v>26</v>
      </c>
    </row>
    <row r="30" spans="1:15">
      <c r="A30" s="36" t="s">
        <v>125</v>
      </c>
      <c r="B30" s="36" t="s">
        <v>31</v>
      </c>
      <c r="C30" s="36" t="s">
        <v>16</v>
      </c>
      <c r="D30" s="36" t="s">
        <v>32</v>
      </c>
      <c r="E30" s="36" t="s">
        <v>41</v>
      </c>
      <c r="F30" s="36" t="s">
        <v>42</v>
      </c>
      <c r="G30" s="36" t="s">
        <v>43</v>
      </c>
      <c r="H30" s="36" t="s">
        <v>131</v>
      </c>
      <c r="I30" s="36" t="s">
        <v>22</v>
      </c>
      <c r="J30" s="36" t="str">
        <f>VLOOKUP(H30,上课安排!D:K,8,0)</f>
        <v>9.21日3-4节</v>
      </c>
      <c r="K30" s="36" t="str">
        <f>VLOOKUP(H30,上课安排!D:L,9,0)</f>
        <v>体育馆</v>
      </c>
      <c r="L30" s="36" t="s">
        <v>130</v>
      </c>
      <c r="M30" s="36" t="s">
        <v>29</v>
      </c>
      <c r="N30" s="37" t="s">
        <v>25</v>
      </c>
      <c r="O30" s="37" t="s">
        <v>26</v>
      </c>
    </row>
    <row r="31" spans="1:15">
      <c r="A31" s="36" t="s">
        <v>125</v>
      </c>
      <c r="B31" s="36" t="s">
        <v>31</v>
      </c>
      <c r="C31" s="36" t="s">
        <v>16</v>
      </c>
      <c r="D31" s="36" t="s">
        <v>73</v>
      </c>
      <c r="E31" s="36" t="s">
        <v>126</v>
      </c>
      <c r="F31" s="36" t="s">
        <v>127</v>
      </c>
      <c r="G31" s="36" t="s">
        <v>128</v>
      </c>
      <c r="H31" s="36" t="s">
        <v>132</v>
      </c>
      <c r="I31" s="36" t="s">
        <v>22</v>
      </c>
      <c r="J31" s="36" t="str">
        <f>VLOOKUP(H31,上课安排!D:K,8,0)</f>
        <v>9月22日3-4节</v>
      </c>
      <c r="K31" s="36" t="str">
        <f>VLOOKUP(H31,上课安排!D:L,9,0)</f>
        <v>高尔夫球场</v>
      </c>
      <c r="L31" s="36" t="s">
        <v>130</v>
      </c>
      <c r="M31" s="36" t="s">
        <v>38</v>
      </c>
      <c r="N31" s="37" t="s">
        <v>25</v>
      </c>
      <c r="O31" s="37" t="s">
        <v>26</v>
      </c>
    </row>
    <row r="32" spans="1:15">
      <c r="A32" s="36" t="s">
        <v>125</v>
      </c>
      <c r="B32" s="36" t="s">
        <v>31</v>
      </c>
      <c r="C32" s="36" t="s">
        <v>16</v>
      </c>
      <c r="D32" s="36" t="s">
        <v>73</v>
      </c>
      <c r="E32" s="36" t="s">
        <v>126</v>
      </c>
      <c r="F32" s="36" t="s">
        <v>133</v>
      </c>
      <c r="G32" s="36" t="s">
        <v>134</v>
      </c>
      <c r="H32" s="36" t="s">
        <v>132</v>
      </c>
      <c r="I32" s="36" t="s">
        <v>22</v>
      </c>
      <c r="J32" s="36" t="str">
        <f>VLOOKUP(H32,上课安排!D:K,8,0)</f>
        <v>9月22日3-4节</v>
      </c>
      <c r="K32" s="36" t="str">
        <f>VLOOKUP(H32,上课安排!D:L,9,0)</f>
        <v>高尔夫球场</v>
      </c>
      <c r="L32" s="36" t="s">
        <v>130</v>
      </c>
      <c r="M32" s="36" t="s">
        <v>38</v>
      </c>
      <c r="N32" s="37" t="s">
        <v>25</v>
      </c>
      <c r="O32" s="37" t="s">
        <v>70</v>
      </c>
    </row>
    <row r="33" spans="1:15">
      <c r="A33" s="37" t="s">
        <v>125</v>
      </c>
      <c r="B33" s="37" t="s">
        <v>31</v>
      </c>
      <c r="C33" s="37">
        <v>2023</v>
      </c>
      <c r="D33" s="37" t="s">
        <v>73</v>
      </c>
      <c r="E33" s="37" t="s">
        <v>74</v>
      </c>
      <c r="F33" s="38" t="s">
        <v>75</v>
      </c>
      <c r="G33" s="37" t="s">
        <v>76</v>
      </c>
      <c r="H33" s="37" t="s">
        <v>129</v>
      </c>
      <c r="I33" s="37" t="s">
        <v>22</v>
      </c>
      <c r="J33" s="36" t="str">
        <f>VLOOKUP(H33,上课安排!D:K,8,0)</f>
        <v>9月21日3-4节</v>
      </c>
      <c r="K33" s="36" t="str">
        <f>VLOOKUP(H33,上课安排!D:L,9,0)</f>
        <v>田径场</v>
      </c>
      <c r="L33" s="37" t="s">
        <v>23</v>
      </c>
      <c r="M33" s="37" t="s">
        <v>29</v>
      </c>
      <c r="N33" s="37" t="s">
        <v>77</v>
      </c>
      <c r="O33" s="37" t="s">
        <v>70</v>
      </c>
    </row>
    <row r="34" spans="1:15">
      <c r="A34" s="37" t="s">
        <v>125</v>
      </c>
      <c r="B34" s="37" t="s">
        <v>31</v>
      </c>
      <c r="C34" s="37">
        <v>2023</v>
      </c>
      <c r="D34" s="37" t="s">
        <v>73</v>
      </c>
      <c r="E34" s="37" t="s">
        <v>74</v>
      </c>
      <c r="F34" s="38" t="s">
        <v>75</v>
      </c>
      <c r="G34" s="37" t="s">
        <v>76</v>
      </c>
      <c r="H34" s="37" t="s">
        <v>135</v>
      </c>
      <c r="I34" s="37" t="s">
        <v>22</v>
      </c>
      <c r="J34" s="36" t="str">
        <f>VLOOKUP(H34,上课安排!D:K,8,0)</f>
        <v>9月24日7-8节</v>
      </c>
      <c r="K34" s="36" t="str">
        <f>VLOOKUP(H34,上课安排!D:L,9,0)</f>
        <v>体育馆</v>
      </c>
      <c r="L34" s="37" t="s">
        <v>23</v>
      </c>
      <c r="M34" s="37" t="s">
        <v>38</v>
      </c>
      <c r="N34" s="37" t="s">
        <v>77</v>
      </c>
      <c r="O34" s="37" t="s">
        <v>70</v>
      </c>
    </row>
    <row r="35" spans="1:15">
      <c r="A35" s="36" t="s">
        <v>125</v>
      </c>
      <c r="B35" s="36" t="s">
        <v>78</v>
      </c>
      <c r="C35" s="36" t="s">
        <v>16</v>
      </c>
      <c r="D35" s="36" t="s">
        <v>79</v>
      </c>
      <c r="E35" s="36" t="s">
        <v>84</v>
      </c>
      <c r="F35" s="36" t="s">
        <v>136</v>
      </c>
      <c r="G35" s="36" t="s">
        <v>137</v>
      </c>
      <c r="H35" s="36" t="s">
        <v>138</v>
      </c>
      <c r="I35" s="36" t="s">
        <v>22</v>
      </c>
      <c r="J35" s="36" t="str">
        <f>VLOOKUP(H35,上课安排!D:K,8,0)</f>
        <v>9月23日5-6节</v>
      </c>
      <c r="K35" s="36" t="str">
        <f>VLOOKUP(H35,上课安排!D:L,9,0)</f>
        <v>体育馆304</v>
      </c>
      <c r="L35" s="36" t="s">
        <v>130</v>
      </c>
      <c r="M35" s="36" t="s">
        <v>38</v>
      </c>
      <c r="N35" s="37" t="s">
        <v>25</v>
      </c>
      <c r="O35" s="37" t="s">
        <v>70</v>
      </c>
    </row>
    <row r="36" spans="1:15">
      <c r="A36" s="36" t="s">
        <v>139</v>
      </c>
      <c r="B36" s="36" t="s">
        <v>31</v>
      </c>
      <c r="C36" s="36" t="s">
        <v>16</v>
      </c>
      <c r="D36" s="36" t="s">
        <v>49</v>
      </c>
      <c r="E36" s="36" t="s">
        <v>53</v>
      </c>
      <c r="F36" s="36" t="s">
        <v>54</v>
      </c>
      <c r="G36" s="36" t="s">
        <v>55</v>
      </c>
      <c r="H36" s="36" t="s">
        <v>140</v>
      </c>
      <c r="I36" s="36" t="s">
        <v>22</v>
      </c>
      <c r="J36" s="36" t="str">
        <f>VLOOKUP(H36,上课安排!D:K,8,0)</f>
        <v>9月24日3-4节</v>
      </c>
      <c r="K36" s="36" t="str">
        <f>VLOOKUP(H36,上课安排!D:L,9,0)</f>
        <v>A513</v>
      </c>
      <c r="L36" s="36" t="s">
        <v>37</v>
      </c>
      <c r="M36" s="36" t="s">
        <v>24</v>
      </c>
      <c r="N36" s="37" t="s">
        <v>25</v>
      </c>
      <c r="O36" s="37" t="s">
        <v>26</v>
      </c>
    </row>
    <row r="37" spans="1:15">
      <c r="A37" s="36" t="s">
        <v>139</v>
      </c>
      <c r="B37" s="36" t="s">
        <v>31</v>
      </c>
      <c r="C37" s="36" t="s">
        <v>16</v>
      </c>
      <c r="D37" s="36" t="s">
        <v>49</v>
      </c>
      <c r="E37" s="36" t="s">
        <v>53</v>
      </c>
      <c r="F37" s="36" t="s">
        <v>54</v>
      </c>
      <c r="G37" s="36" t="s">
        <v>55</v>
      </c>
      <c r="H37" s="36" t="s">
        <v>141</v>
      </c>
      <c r="I37" s="36" t="s">
        <v>22</v>
      </c>
      <c r="J37" s="36" t="str">
        <f>VLOOKUP(H37,上课安排!D:K,8,0)</f>
        <v>9月24日5-6节</v>
      </c>
      <c r="K37" s="36" t="str">
        <f>VLOOKUP(H37,上课安排!D:L,9,0)</f>
        <v>A513</v>
      </c>
      <c r="L37" s="36" t="s">
        <v>37</v>
      </c>
      <c r="M37" s="36" t="s">
        <v>29</v>
      </c>
      <c r="N37" s="37" t="s">
        <v>25</v>
      </c>
      <c r="O37" s="37" t="s">
        <v>26</v>
      </c>
    </row>
    <row r="38" spans="1:15">
      <c r="A38" s="36" t="s">
        <v>139</v>
      </c>
      <c r="B38" s="36" t="s">
        <v>31</v>
      </c>
      <c r="C38" s="36" t="s">
        <v>16</v>
      </c>
      <c r="D38" s="36" t="s">
        <v>73</v>
      </c>
      <c r="E38" s="36" t="s">
        <v>74</v>
      </c>
      <c r="F38" s="36" t="s">
        <v>142</v>
      </c>
      <c r="G38" s="36" t="s">
        <v>143</v>
      </c>
      <c r="H38" s="36" t="s">
        <v>144</v>
      </c>
      <c r="I38" s="36" t="s">
        <v>22</v>
      </c>
      <c r="J38" s="36" t="str">
        <f>VLOOKUP(H38,上课安排!D:K,8,0)</f>
        <v>9月18日5-12节</v>
      </c>
      <c r="K38" s="36" t="str">
        <f>VLOOKUP(H38,上课安排!D:L,9,0)</f>
        <v>D304</v>
      </c>
      <c r="L38" s="36" t="s">
        <v>37</v>
      </c>
      <c r="M38" s="36" t="s">
        <v>29</v>
      </c>
      <c r="N38" s="37" t="s">
        <v>25</v>
      </c>
      <c r="O38" s="37" t="s">
        <v>26</v>
      </c>
    </row>
    <row r="39" spans="1:15">
      <c r="A39" s="36" t="s">
        <v>139</v>
      </c>
      <c r="B39" s="36" t="s">
        <v>31</v>
      </c>
      <c r="C39" s="36" t="s">
        <v>16</v>
      </c>
      <c r="D39" s="36" t="s">
        <v>73</v>
      </c>
      <c r="E39" s="36" t="s">
        <v>126</v>
      </c>
      <c r="F39" s="36" t="s">
        <v>145</v>
      </c>
      <c r="G39" s="36" t="s">
        <v>146</v>
      </c>
      <c r="H39" s="36" t="s">
        <v>144</v>
      </c>
      <c r="I39" s="36" t="s">
        <v>22</v>
      </c>
      <c r="J39" s="36" t="str">
        <f>VLOOKUP(H39,上课安排!D:K,8,0)</f>
        <v>9月18日5-12节</v>
      </c>
      <c r="K39" s="36" t="str">
        <f>VLOOKUP(H39,上课安排!D:L,9,0)</f>
        <v>D304</v>
      </c>
      <c r="L39" s="36" t="s">
        <v>37</v>
      </c>
      <c r="M39" s="36" t="s">
        <v>24</v>
      </c>
      <c r="N39" s="37" t="s">
        <v>25</v>
      </c>
      <c r="O39" s="37" t="s">
        <v>26</v>
      </c>
    </row>
    <row r="40" spans="1:15">
      <c r="A40" s="36" t="s">
        <v>139</v>
      </c>
      <c r="B40" s="36" t="s">
        <v>31</v>
      </c>
      <c r="C40" s="36" t="s">
        <v>16</v>
      </c>
      <c r="D40" s="36" t="s">
        <v>32</v>
      </c>
      <c r="E40" s="36" t="s">
        <v>147</v>
      </c>
      <c r="F40" s="36" t="s">
        <v>148</v>
      </c>
      <c r="G40" s="36" t="s">
        <v>149</v>
      </c>
      <c r="H40" s="36" t="s">
        <v>144</v>
      </c>
      <c r="I40" s="36" t="s">
        <v>22</v>
      </c>
      <c r="J40" s="36" t="str">
        <f>VLOOKUP(H40,上课安排!D:K,8,0)</f>
        <v>9月18日5-12节</v>
      </c>
      <c r="K40" s="36" t="str">
        <f>VLOOKUP(H40,上课安排!D:L,9,0)</f>
        <v>D304</v>
      </c>
      <c r="L40" s="36" t="s">
        <v>37</v>
      </c>
      <c r="M40" s="36" t="s">
        <v>29</v>
      </c>
      <c r="N40" s="37" t="s">
        <v>25</v>
      </c>
      <c r="O40" s="37" t="s">
        <v>26</v>
      </c>
    </row>
    <row r="41" spans="1:15">
      <c r="A41" s="36" t="s">
        <v>139</v>
      </c>
      <c r="B41" s="36" t="s">
        <v>31</v>
      </c>
      <c r="C41" s="36" t="s">
        <v>16</v>
      </c>
      <c r="D41" s="36" t="s">
        <v>32</v>
      </c>
      <c r="E41" s="36" t="s">
        <v>150</v>
      </c>
      <c r="F41" s="36" t="s">
        <v>151</v>
      </c>
      <c r="G41" s="36" t="s">
        <v>152</v>
      </c>
      <c r="H41" s="36" t="s">
        <v>144</v>
      </c>
      <c r="I41" s="36" t="s">
        <v>22</v>
      </c>
      <c r="J41" s="36" t="str">
        <f>VLOOKUP(H41,上课安排!D:K,8,0)</f>
        <v>9月18日5-12节</v>
      </c>
      <c r="K41" s="36" t="str">
        <f>VLOOKUP(H41,上课安排!D:L,9,0)</f>
        <v>D304</v>
      </c>
      <c r="L41" s="36" t="s">
        <v>37</v>
      </c>
      <c r="M41" s="36" t="s">
        <v>29</v>
      </c>
      <c r="N41" s="37" t="s">
        <v>25</v>
      </c>
      <c r="O41" s="37" t="s">
        <v>26</v>
      </c>
    </row>
    <row r="42" spans="1:15">
      <c r="A42" s="36" t="s">
        <v>139</v>
      </c>
      <c r="B42" s="36" t="s">
        <v>31</v>
      </c>
      <c r="C42" s="36" t="s">
        <v>16</v>
      </c>
      <c r="D42" s="36" t="s">
        <v>32</v>
      </c>
      <c r="E42" s="36" t="s">
        <v>150</v>
      </c>
      <c r="F42" s="36" t="s">
        <v>153</v>
      </c>
      <c r="G42" s="36" t="s">
        <v>154</v>
      </c>
      <c r="H42" s="36" t="s">
        <v>144</v>
      </c>
      <c r="I42" s="36" t="s">
        <v>22</v>
      </c>
      <c r="J42" s="36" t="str">
        <f>VLOOKUP(H42,上课安排!D:K,8,0)</f>
        <v>9月18日5-12节</v>
      </c>
      <c r="K42" s="36" t="str">
        <f>VLOOKUP(H42,上课安排!D:L,9,0)</f>
        <v>D304</v>
      </c>
      <c r="L42" s="36" t="s">
        <v>37</v>
      </c>
      <c r="M42" s="36" t="s">
        <v>29</v>
      </c>
      <c r="N42" s="37" t="s">
        <v>25</v>
      </c>
      <c r="O42" s="37" t="s">
        <v>26</v>
      </c>
    </row>
    <row r="43" spans="1:15">
      <c r="A43" s="36" t="s">
        <v>139</v>
      </c>
      <c r="B43" s="36" t="s">
        <v>31</v>
      </c>
      <c r="C43" s="36" t="s">
        <v>16</v>
      </c>
      <c r="D43" s="36" t="s">
        <v>32</v>
      </c>
      <c r="E43" s="36" t="s">
        <v>150</v>
      </c>
      <c r="F43" s="36" t="s">
        <v>155</v>
      </c>
      <c r="G43" s="36" t="s">
        <v>156</v>
      </c>
      <c r="H43" s="36" t="s">
        <v>144</v>
      </c>
      <c r="I43" s="36" t="s">
        <v>22</v>
      </c>
      <c r="J43" s="36" t="str">
        <f>VLOOKUP(H43,上课安排!D:K,8,0)</f>
        <v>9月18日5-12节</v>
      </c>
      <c r="K43" s="36" t="str">
        <f>VLOOKUP(H43,上课安排!D:L,9,0)</f>
        <v>D304</v>
      </c>
      <c r="L43" s="36" t="s">
        <v>37</v>
      </c>
      <c r="M43" s="36" t="s">
        <v>29</v>
      </c>
      <c r="N43" s="37" t="s">
        <v>25</v>
      </c>
      <c r="O43" s="37" t="s">
        <v>26</v>
      </c>
    </row>
    <row r="44" spans="1:15">
      <c r="A44" s="36" t="s">
        <v>139</v>
      </c>
      <c r="B44" s="36" t="s">
        <v>31</v>
      </c>
      <c r="C44" s="36" t="s">
        <v>16</v>
      </c>
      <c r="D44" s="36" t="s">
        <v>32</v>
      </c>
      <c r="E44" s="36" t="s">
        <v>44</v>
      </c>
      <c r="F44" s="36" t="s">
        <v>157</v>
      </c>
      <c r="G44" s="36" t="s">
        <v>158</v>
      </c>
      <c r="H44" s="36" t="s">
        <v>144</v>
      </c>
      <c r="I44" s="36" t="s">
        <v>22</v>
      </c>
      <c r="J44" s="36" t="str">
        <f>VLOOKUP(H44,上课安排!D:K,8,0)</f>
        <v>9月18日5-12节</v>
      </c>
      <c r="K44" s="36" t="str">
        <f>VLOOKUP(H44,上课安排!D:L,9,0)</f>
        <v>D304</v>
      </c>
      <c r="L44" s="36" t="s">
        <v>37</v>
      </c>
      <c r="M44" s="36" t="s">
        <v>29</v>
      </c>
      <c r="N44" s="37" t="s">
        <v>25</v>
      </c>
      <c r="O44" s="37" t="s">
        <v>26</v>
      </c>
    </row>
    <row r="45" spans="1:15">
      <c r="A45" s="36" t="s">
        <v>139</v>
      </c>
      <c r="B45" s="36" t="s">
        <v>31</v>
      </c>
      <c r="C45" s="36" t="s">
        <v>16</v>
      </c>
      <c r="D45" s="36" t="s">
        <v>49</v>
      </c>
      <c r="E45" s="36" t="s">
        <v>159</v>
      </c>
      <c r="F45" s="36" t="s">
        <v>160</v>
      </c>
      <c r="G45" s="36" t="s">
        <v>161</v>
      </c>
      <c r="H45" s="36" t="s">
        <v>144</v>
      </c>
      <c r="I45" s="36" t="s">
        <v>22</v>
      </c>
      <c r="J45" s="36" t="str">
        <f>VLOOKUP(H45,上课安排!D:K,8,0)</f>
        <v>9月18日5-12节</v>
      </c>
      <c r="K45" s="36" t="str">
        <f>VLOOKUP(H45,上课安排!D:L,9,0)</f>
        <v>D304</v>
      </c>
      <c r="L45" s="36" t="s">
        <v>37</v>
      </c>
      <c r="M45" s="36" t="s">
        <v>29</v>
      </c>
      <c r="N45" s="37" t="s">
        <v>25</v>
      </c>
      <c r="O45" s="37" t="s">
        <v>26</v>
      </c>
    </row>
    <row r="46" spans="1:15">
      <c r="A46" s="36" t="s">
        <v>139</v>
      </c>
      <c r="B46" s="36" t="s">
        <v>31</v>
      </c>
      <c r="C46" s="36" t="s">
        <v>16</v>
      </c>
      <c r="D46" s="36" t="s">
        <v>73</v>
      </c>
      <c r="E46" s="36" t="s">
        <v>162</v>
      </c>
      <c r="F46" s="36" t="s">
        <v>163</v>
      </c>
      <c r="G46" s="36" t="s">
        <v>164</v>
      </c>
      <c r="H46" s="36" t="s">
        <v>165</v>
      </c>
      <c r="I46" s="36" t="s">
        <v>22</v>
      </c>
      <c r="J46" s="36" t="str">
        <f>VLOOKUP(H46,上课安排!D:K,8,0)</f>
        <v>9月21日1-8节</v>
      </c>
      <c r="K46" s="36" t="str">
        <f>VLOOKUP(H46,上课安排!D:L,9,0)</f>
        <v>D301</v>
      </c>
      <c r="L46" s="36" t="s">
        <v>37</v>
      </c>
      <c r="M46" s="36" t="s">
        <v>38</v>
      </c>
      <c r="N46" s="37" t="s">
        <v>25</v>
      </c>
      <c r="O46" s="37" t="s">
        <v>26</v>
      </c>
    </row>
    <row r="47" spans="1:15">
      <c r="A47" s="36" t="s">
        <v>139</v>
      </c>
      <c r="B47" s="36" t="s">
        <v>31</v>
      </c>
      <c r="C47" s="36" t="s">
        <v>16</v>
      </c>
      <c r="D47" s="36" t="s">
        <v>73</v>
      </c>
      <c r="E47" s="36" t="s">
        <v>126</v>
      </c>
      <c r="F47" s="36" t="s">
        <v>145</v>
      </c>
      <c r="G47" s="36" t="s">
        <v>146</v>
      </c>
      <c r="H47" s="36" t="s">
        <v>165</v>
      </c>
      <c r="I47" s="36" t="s">
        <v>22</v>
      </c>
      <c r="J47" s="36" t="str">
        <f>VLOOKUP(H47,上课安排!D:K,8,0)</f>
        <v>9月21日1-8节</v>
      </c>
      <c r="K47" s="36" t="str">
        <f>VLOOKUP(H47,上课安排!D:L,9,0)</f>
        <v>D301</v>
      </c>
      <c r="L47" s="36" t="s">
        <v>37</v>
      </c>
      <c r="M47" s="36" t="s">
        <v>29</v>
      </c>
      <c r="N47" s="37" t="s">
        <v>25</v>
      </c>
      <c r="O47" s="37" t="s">
        <v>26</v>
      </c>
    </row>
    <row r="48" spans="1:15">
      <c r="A48" s="36" t="s">
        <v>139</v>
      </c>
      <c r="B48" s="36" t="s">
        <v>31</v>
      </c>
      <c r="C48" s="36" t="s">
        <v>16</v>
      </c>
      <c r="D48" s="36" t="s">
        <v>73</v>
      </c>
      <c r="E48" s="36" t="s">
        <v>126</v>
      </c>
      <c r="F48" s="36" t="s">
        <v>166</v>
      </c>
      <c r="G48" s="36" t="s">
        <v>167</v>
      </c>
      <c r="H48" s="36" t="s">
        <v>165</v>
      </c>
      <c r="I48" s="36" t="s">
        <v>22</v>
      </c>
      <c r="J48" s="36" t="str">
        <f>VLOOKUP(H48,上课安排!D:K,8,0)</f>
        <v>9月21日1-8节</v>
      </c>
      <c r="K48" s="36" t="str">
        <f>VLOOKUP(H48,上课安排!D:L,9,0)</f>
        <v>D301</v>
      </c>
      <c r="L48" s="36" t="s">
        <v>37</v>
      </c>
      <c r="M48" s="36" t="s">
        <v>38</v>
      </c>
      <c r="N48" s="37" t="s">
        <v>25</v>
      </c>
      <c r="O48" s="37" t="s">
        <v>26</v>
      </c>
    </row>
    <row r="49" spans="1:15">
      <c r="A49" s="36" t="s">
        <v>139</v>
      </c>
      <c r="B49" s="36" t="s">
        <v>31</v>
      </c>
      <c r="C49" s="36" t="s">
        <v>16</v>
      </c>
      <c r="D49" s="36" t="s">
        <v>73</v>
      </c>
      <c r="E49" s="36" t="s">
        <v>126</v>
      </c>
      <c r="F49" s="36" t="s">
        <v>168</v>
      </c>
      <c r="G49" s="36" t="s">
        <v>169</v>
      </c>
      <c r="H49" s="36" t="s">
        <v>165</v>
      </c>
      <c r="I49" s="36" t="s">
        <v>22</v>
      </c>
      <c r="J49" s="36" t="str">
        <f>VLOOKUP(H49,上课安排!D:K,8,0)</f>
        <v>9月21日1-8节</v>
      </c>
      <c r="K49" s="36" t="str">
        <f>VLOOKUP(H49,上课安排!D:L,9,0)</f>
        <v>D301</v>
      </c>
      <c r="L49" s="36" t="s">
        <v>37</v>
      </c>
      <c r="M49" s="36" t="s">
        <v>38</v>
      </c>
      <c r="N49" s="37" t="s">
        <v>25</v>
      </c>
      <c r="O49" s="37" t="s">
        <v>26</v>
      </c>
    </row>
    <row r="50" spans="1:15">
      <c r="A50" s="36" t="s">
        <v>139</v>
      </c>
      <c r="B50" s="36" t="s">
        <v>31</v>
      </c>
      <c r="C50" s="36" t="s">
        <v>16</v>
      </c>
      <c r="D50" s="36" t="s">
        <v>32</v>
      </c>
      <c r="E50" s="36" t="s">
        <v>147</v>
      </c>
      <c r="F50" s="36" t="s">
        <v>148</v>
      </c>
      <c r="G50" s="36" t="s">
        <v>149</v>
      </c>
      <c r="H50" s="36" t="s">
        <v>165</v>
      </c>
      <c r="I50" s="36" t="s">
        <v>22</v>
      </c>
      <c r="J50" s="36" t="str">
        <f>VLOOKUP(H50,上课安排!D:K,8,0)</f>
        <v>9月21日1-8节</v>
      </c>
      <c r="K50" s="36" t="str">
        <f>VLOOKUP(H50,上课安排!D:L,9,0)</f>
        <v>D301</v>
      </c>
      <c r="L50" s="36" t="s">
        <v>37</v>
      </c>
      <c r="M50" s="36" t="s">
        <v>38</v>
      </c>
      <c r="N50" s="37" t="s">
        <v>25</v>
      </c>
      <c r="O50" s="37" t="s">
        <v>26</v>
      </c>
    </row>
    <row r="51" spans="1:15">
      <c r="A51" s="36" t="s">
        <v>139</v>
      </c>
      <c r="B51" s="36" t="s">
        <v>31</v>
      </c>
      <c r="C51" s="36" t="s">
        <v>16</v>
      </c>
      <c r="D51" s="36" t="s">
        <v>32</v>
      </c>
      <c r="E51" s="36" t="s">
        <v>150</v>
      </c>
      <c r="F51" s="36" t="s">
        <v>151</v>
      </c>
      <c r="G51" s="36" t="s">
        <v>152</v>
      </c>
      <c r="H51" s="36" t="s">
        <v>165</v>
      </c>
      <c r="I51" s="36" t="s">
        <v>22</v>
      </c>
      <c r="J51" s="36" t="str">
        <f>VLOOKUP(H51,上课安排!D:K,8,0)</f>
        <v>9月21日1-8节</v>
      </c>
      <c r="K51" s="36" t="str">
        <f>VLOOKUP(H51,上课安排!D:L,9,0)</f>
        <v>D301</v>
      </c>
      <c r="L51" s="36" t="s">
        <v>37</v>
      </c>
      <c r="M51" s="36" t="s">
        <v>38</v>
      </c>
      <c r="N51" s="37" t="s">
        <v>25</v>
      </c>
      <c r="O51" s="37" t="s">
        <v>26</v>
      </c>
    </row>
    <row r="52" spans="1:15">
      <c r="A52" s="36" t="s">
        <v>139</v>
      </c>
      <c r="B52" s="36" t="s">
        <v>31</v>
      </c>
      <c r="C52" s="36" t="s">
        <v>16</v>
      </c>
      <c r="D52" s="36" t="s">
        <v>49</v>
      </c>
      <c r="E52" s="36" t="s">
        <v>50</v>
      </c>
      <c r="F52" s="36" t="s">
        <v>170</v>
      </c>
      <c r="G52" s="36" t="s">
        <v>171</v>
      </c>
      <c r="H52" s="36" t="s">
        <v>165</v>
      </c>
      <c r="I52" s="36" t="s">
        <v>22</v>
      </c>
      <c r="J52" s="36" t="str">
        <f>VLOOKUP(H52,上课安排!D:K,8,0)</f>
        <v>9月21日1-8节</v>
      </c>
      <c r="K52" s="36" t="str">
        <f>VLOOKUP(H52,上课安排!D:L,9,0)</f>
        <v>D301</v>
      </c>
      <c r="L52" s="36" t="s">
        <v>37</v>
      </c>
      <c r="M52" s="36" t="s">
        <v>38</v>
      </c>
      <c r="N52" s="37" t="s">
        <v>25</v>
      </c>
      <c r="O52" s="37" t="s">
        <v>26</v>
      </c>
    </row>
    <row r="53" spans="1:15">
      <c r="A53" s="36" t="s">
        <v>139</v>
      </c>
      <c r="B53" s="36" t="s">
        <v>31</v>
      </c>
      <c r="C53" s="36" t="s">
        <v>16</v>
      </c>
      <c r="D53" s="36" t="s">
        <v>49</v>
      </c>
      <c r="E53" s="36" t="s">
        <v>64</v>
      </c>
      <c r="F53" s="36" t="s">
        <v>65</v>
      </c>
      <c r="G53" s="36" t="s">
        <v>66</v>
      </c>
      <c r="H53" s="36" t="s">
        <v>165</v>
      </c>
      <c r="I53" s="36" t="s">
        <v>22</v>
      </c>
      <c r="J53" s="36" t="str">
        <f>VLOOKUP(H53,上课安排!D:K,8,0)</f>
        <v>9月21日1-8节</v>
      </c>
      <c r="K53" s="36" t="str">
        <f>VLOOKUP(H53,上课安排!D:L,9,0)</f>
        <v>D301</v>
      </c>
      <c r="L53" s="36" t="s">
        <v>37</v>
      </c>
      <c r="M53" s="36" t="s">
        <v>38</v>
      </c>
      <c r="N53" s="37" t="s">
        <v>25</v>
      </c>
      <c r="O53" s="37" t="s">
        <v>26</v>
      </c>
    </row>
    <row r="54" spans="1:15">
      <c r="A54" s="36" t="s">
        <v>139</v>
      </c>
      <c r="B54" s="36" t="s">
        <v>31</v>
      </c>
      <c r="C54" s="36" t="s">
        <v>16</v>
      </c>
      <c r="D54" s="36" t="s">
        <v>73</v>
      </c>
      <c r="E54" s="36" t="s">
        <v>162</v>
      </c>
      <c r="F54" s="36" t="s">
        <v>172</v>
      </c>
      <c r="G54" s="36" t="s">
        <v>173</v>
      </c>
      <c r="H54" s="36" t="s">
        <v>165</v>
      </c>
      <c r="I54" s="36" t="s">
        <v>22</v>
      </c>
      <c r="J54" s="36" t="str">
        <f>VLOOKUP(H54,上课安排!D:K,8,0)</f>
        <v>9月21日1-8节</v>
      </c>
      <c r="K54" s="36" t="str">
        <f>VLOOKUP(H54,上课安排!D:L,9,0)</f>
        <v>D301</v>
      </c>
      <c r="L54" s="36" t="s">
        <v>37</v>
      </c>
      <c r="M54" s="36" t="s">
        <v>38</v>
      </c>
      <c r="N54" s="37" t="s">
        <v>25</v>
      </c>
      <c r="O54" s="37" t="s">
        <v>70</v>
      </c>
    </row>
    <row r="55" spans="1:15">
      <c r="A55" s="36" t="s">
        <v>139</v>
      </c>
      <c r="B55" s="36" t="s">
        <v>31</v>
      </c>
      <c r="C55" s="36" t="s">
        <v>16</v>
      </c>
      <c r="D55" s="36" t="s">
        <v>73</v>
      </c>
      <c r="E55" s="36" t="s">
        <v>174</v>
      </c>
      <c r="F55" s="36" t="s">
        <v>175</v>
      </c>
      <c r="G55" s="36" t="s">
        <v>176</v>
      </c>
      <c r="H55" s="36" t="s">
        <v>165</v>
      </c>
      <c r="I55" s="36" t="s">
        <v>22</v>
      </c>
      <c r="J55" s="36" t="str">
        <f>VLOOKUP(H55,上课安排!D:K,8,0)</f>
        <v>9月21日1-8节</v>
      </c>
      <c r="K55" s="36" t="str">
        <f>VLOOKUP(H55,上课安排!D:L,9,0)</f>
        <v>D301</v>
      </c>
      <c r="L55" s="36" t="s">
        <v>37</v>
      </c>
      <c r="M55" s="36" t="s">
        <v>38</v>
      </c>
      <c r="N55" s="37" t="s">
        <v>25</v>
      </c>
      <c r="O55" s="37" t="s">
        <v>70</v>
      </c>
    </row>
    <row r="56" spans="1:15">
      <c r="A56" s="36" t="s">
        <v>139</v>
      </c>
      <c r="B56" s="36" t="s">
        <v>31</v>
      </c>
      <c r="C56" s="36" t="s">
        <v>16</v>
      </c>
      <c r="D56" s="36" t="s">
        <v>73</v>
      </c>
      <c r="E56" s="36" t="s">
        <v>174</v>
      </c>
      <c r="F56" s="36" t="s">
        <v>177</v>
      </c>
      <c r="G56" s="36" t="s">
        <v>178</v>
      </c>
      <c r="H56" s="36" t="s">
        <v>165</v>
      </c>
      <c r="I56" s="36" t="s">
        <v>22</v>
      </c>
      <c r="J56" s="36" t="str">
        <f>VLOOKUP(H56,上课安排!D:K,8,0)</f>
        <v>9月21日1-8节</v>
      </c>
      <c r="K56" s="36" t="str">
        <f>VLOOKUP(H56,上课安排!D:L,9,0)</f>
        <v>D301</v>
      </c>
      <c r="L56" s="36" t="s">
        <v>37</v>
      </c>
      <c r="M56" s="36" t="s">
        <v>38</v>
      </c>
      <c r="N56" s="37" t="s">
        <v>25</v>
      </c>
      <c r="O56" s="37" t="s">
        <v>70</v>
      </c>
    </row>
    <row r="57" spans="1:15">
      <c r="A57" s="36" t="s">
        <v>139</v>
      </c>
      <c r="B57" s="36" t="s">
        <v>31</v>
      </c>
      <c r="C57" s="36" t="s">
        <v>16</v>
      </c>
      <c r="D57" s="36" t="s">
        <v>73</v>
      </c>
      <c r="E57" s="36" t="s">
        <v>179</v>
      </c>
      <c r="F57" s="36" t="s">
        <v>180</v>
      </c>
      <c r="G57" s="36" t="s">
        <v>181</v>
      </c>
      <c r="H57" s="36" t="s">
        <v>141</v>
      </c>
      <c r="I57" s="36" t="s">
        <v>22</v>
      </c>
      <c r="J57" s="36" t="str">
        <f>VLOOKUP(H57,上课安排!D:K,8,0)</f>
        <v>9月24日5-6节</v>
      </c>
      <c r="K57" s="36" t="str">
        <f>VLOOKUP(H57,上课安排!D:L,9,0)</f>
        <v>A513</v>
      </c>
      <c r="L57" s="36" t="s">
        <v>37</v>
      </c>
      <c r="M57" s="36" t="s">
        <v>38</v>
      </c>
      <c r="N57" s="37" t="s">
        <v>25</v>
      </c>
      <c r="O57" s="37" t="s">
        <v>70</v>
      </c>
    </row>
    <row r="58" spans="1:15">
      <c r="A58" s="36" t="s">
        <v>139</v>
      </c>
      <c r="B58" s="36" t="s">
        <v>31</v>
      </c>
      <c r="C58" s="36" t="s">
        <v>16</v>
      </c>
      <c r="D58" s="36" t="s">
        <v>32</v>
      </c>
      <c r="E58" s="36" t="s">
        <v>147</v>
      </c>
      <c r="F58" s="36" t="s">
        <v>182</v>
      </c>
      <c r="G58" s="36" t="s">
        <v>183</v>
      </c>
      <c r="H58" s="36" t="s">
        <v>165</v>
      </c>
      <c r="I58" s="36" t="s">
        <v>22</v>
      </c>
      <c r="J58" s="36" t="str">
        <f>VLOOKUP(H58,上课安排!D:K,8,0)</f>
        <v>9月21日1-8节</v>
      </c>
      <c r="K58" s="36" t="str">
        <f>VLOOKUP(H58,上课安排!D:L,9,0)</f>
        <v>D301</v>
      </c>
      <c r="L58" s="36" t="s">
        <v>37</v>
      </c>
      <c r="M58" s="36" t="s">
        <v>38</v>
      </c>
      <c r="N58" s="37" t="s">
        <v>25</v>
      </c>
      <c r="O58" s="37" t="s">
        <v>70</v>
      </c>
    </row>
    <row r="59" spans="1:15">
      <c r="A59" s="36" t="s">
        <v>139</v>
      </c>
      <c r="B59" s="36" t="s">
        <v>31</v>
      </c>
      <c r="C59" s="36" t="s">
        <v>16</v>
      </c>
      <c r="D59" s="36" t="s">
        <v>32</v>
      </c>
      <c r="E59" s="36" t="s">
        <v>150</v>
      </c>
      <c r="F59" s="36" t="s">
        <v>184</v>
      </c>
      <c r="G59" s="36" t="s">
        <v>185</v>
      </c>
      <c r="H59" s="36" t="s">
        <v>144</v>
      </c>
      <c r="I59" s="36" t="s">
        <v>22</v>
      </c>
      <c r="J59" s="36" t="str">
        <f>VLOOKUP(H59,上课安排!D:K,8,0)</f>
        <v>9月18日5-12节</v>
      </c>
      <c r="K59" s="36" t="str">
        <f>VLOOKUP(H59,上课安排!D:L,9,0)</f>
        <v>D304</v>
      </c>
      <c r="L59" s="36" t="s">
        <v>37</v>
      </c>
      <c r="M59" s="36" t="s">
        <v>29</v>
      </c>
      <c r="N59" s="37" t="s">
        <v>25</v>
      </c>
      <c r="O59" s="37" t="s">
        <v>70</v>
      </c>
    </row>
    <row r="60" spans="1:15">
      <c r="A60" s="36" t="s">
        <v>139</v>
      </c>
      <c r="B60" s="36" t="s">
        <v>31</v>
      </c>
      <c r="C60" s="36" t="s">
        <v>16</v>
      </c>
      <c r="D60" s="36" t="s">
        <v>32</v>
      </c>
      <c r="E60" s="36" t="s">
        <v>67</v>
      </c>
      <c r="F60" s="36" t="s">
        <v>68</v>
      </c>
      <c r="G60" s="36" t="s">
        <v>69</v>
      </c>
      <c r="H60" s="36" t="s">
        <v>165</v>
      </c>
      <c r="I60" s="36" t="s">
        <v>22</v>
      </c>
      <c r="J60" s="36" t="str">
        <f>VLOOKUP(H60,上课安排!D:K,8,0)</f>
        <v>9月21日1-8节</v>
      </c>
      <c r="K60" s="36" t="str">
        <f>VLOOKUP(H60,上课安排!D:L,9,0)</f>
        <v>D301</v>
      </c>
      <c r="L60" s="36" t="s">
        <v>37</v>
      </c>
      <c r="M60" s="36" t="s">
        <v>38</v>
      </c>
      <c r="N60" s="37" t="s">
        <v>25</v>
      </c>
      <c r="O60" s="37" t="s">
        <v>70</v>
      </c>
    </row>
    <row r="61" spans="1:15">
      <c r="A61" s="37" t="s">
        <v>139</v>
      </c>
      <c r="B61" s="37" t="s">
        <v>31</v>
      </c>
      <c r="C61" s="37">
        <v>2023</v>
      </c>
      <c r="D61" s="37" t="s">
        <v>73</v>
      </c>
      <c r="E61" s="37" t="s">
        <v>74</v>
      </c>
      <c r="F61" s="38" t="s">
        <v>75</v>
      </c>
      <c r="G61" s="37" t="s">
        <v>76</v>
      </c>
      <c r="H61" s="37" t="s">
        <v>144</v>
      </c>
      <c r="I61" s="37" t="s">
        <v>22</v>
      </c>
      <c r="J61" s="36" t="str">
        <f>VLOOKUP(H61,上课安排!D:K,8,0)</f>
        <v>9月18日5-12节</v>
      </c>
      <c r="K61" s="36" t="str">
        <f>VLOOKUP(H61,上课安排!D:L,9,0)</f>
        <v>D304</v>
      </c>
      <c r="L61" s="37" t="s">
        <v>37</v>
      </c>
      <c r="M61" s="37" t="s">
        <v>29</v>
      </c>
      <c r="N61" s="37" t="s">
        <v>77</v>
      </c>
      <c r="O61" s="37" t="s">
        <v>70</v>
      </c>
    </row>
    <row r="62" spans="1:15">
      <c r="A62" s="37" t="s">
        <v>139</v>
      </c>
      <c r="B62" s="37" t="s">
        <v>31</v>
      </c>
      <c r="C62" s="37">
        <v>2023</v>
      </c>
      <c r="D62" s="37" t="s">
        <v>73</v>
      </c>
      <c r="E62" s="37" t="s">
        <v>74</v>
      </c>
      <c r="F62" s="38" t="s">
        <v>75</v>
      </c>
      <c r="G62" s="37" t="s">
        <v>76</v>
      </c>
      <c r="H62" s="37" t="s">
        <v>186</v>
      </c>
      <c r="I62" s="37" t="s">
        <v>22</v>
      </c>
      <c r="J62" s="36" t="str">
        <f>VLOOKUP(H62,上课安排!D:K,8,0)</f>
        <v>9月18日1-2节</v>
      </c>
      <c r="K62" s="36" t="str">
        <f>VLOOKUP(H62,上课安排!D:L,9,0)</f>
        <v>D401</v>
      </c>
      <c r="L62" s="37" t="s">
        <v>37</v>
      </c>
      <c r="M62" s="37" t="s">
        <v>38</v>
      </c>
      <c r="N62" s="37" t="s">
        <v>77</v>
      </c>
      <c r="O62" s="37" t="s">
        <v>70</v>
      </c>
    </row>
    <row r="63" spans="1:15">
      <c r="A63" s="36" t="s">
        <v>139</v>
      </c>
      <c r="B63" s="36" t="s">
        <v>15</v>
      </c>
      <c r="C63" s="36" t="s">
        <v>16</v>
      </c>
      <c r="D63" s="36" t="s">
        <v>17</v>
      </c>
      <c r="E63" s="36" t="s">
        <v>187</v>
      </c>
      <c r="F63" s="36" t="s">
        <v>188</v>
      </c>
      <c r="G63" s="36" t="s">
        <v>189</v>
      </c>
      <c r="H63" s="36" t="s">
        <v>190</v>
      </c>
      <c r="I63" s="36" t="s">
        <v>22</v>
      </c>
      <c r="J63" s="36" t="str">
        <f>VLOOKUP(H63,上课安排!D:K,8,0)</f>
        <v>9月18日1-8节</v>
      </c>
      <c r="K63" s="36" t="str">
        <f>VLOOKUP(H63,上课安排!D:L,9,0)</f>
        <v>D413</v>
      </c>
      <c r="L63" s="36" t="s">
        <v>37</v>
      </c>
      <c r="M63" s="36" t="s">
        <v>38</v>
      </c>
      <c r="N63" s="37" t="s">
        <v>25</v>
      </c>
      <c r="O63" s="37" t="s">
        <v>26</v>
      </c>
    </row>
    <row r="64" spans="1:15">
      <c r="A64" s="36" t="s">
        <v>139</v>
      </c>
      <c r="B64" s="36" t="s">
        <v>78</v>
      </c>
      <c r="C64" s="36" t="s">
        <v>16</v>
      </c>
      <c r="D64" s="36" t="s">
        <v>79</v>
      </c>
      <c r="E64" s="36" t="s">
        <v>191</v>
      </c>
      <c r="F64" s="36" t="s">
        <v>192</v>
      </c>
      <c r="G64" s="36" t="s">
        <v>193</v>
      </c>
      <c r="H64" s="36" t="s">
        <v>186</v>
      </c>
      <c r="I64" s="36" t="s">
        <v>22</v>
      </c>
      <c r="J64" s="36" t="str">
        <f>VLOOKUP(H64,上课安排!D:K,8,0)</f>
        <v>9月18日1-2节</v>
      </c>
      <c r="K64" s="36" t="str">
        <f>VLOOKUP(H64,上课安排!D:L,9,0)</f>
        <v>D401</v>
      </c>
      <c r="L64" s="36" t="s">
        <v>37</v>
      </c>
      <c r="M64" s="36" t="s">
        <v>24</v>
      </c>
      <c r="N64" s="37" t="s">
        <v>25</v>
      </c>
      <c r="O64" s="37" t="s">
        <v>26</v>
      </c>
    </row>
    <row r="65" spans="1:15">
      <c r="A65" s="36" t="s">
        <v>139</v>
      </c>
      <c r="B65" s="36" t="s">
        <v>78</v>
      </c>
      <c r="C65" s="36" t="s">
        <v>16</v>
      </c>
      <c r="D65" s="36" t="s">
        <v>79</v>
      </c>
      <c r="E65" s="36" t="s">
        <v>194</v>
      </c>
      <c r="F65" s="36" t="s">
        <v>195</v>
      </c>
      <c r="G65" s="36" t="s">
        <v>196</v>
      </c>
      <c r="H65" s="36" t="s">
        <v>144</v>
      </c>
      <c r="I65" s="36" t="s">
        <v>22</v>
      </c>
      <c r="J65" s="36" t="str">
        <f>VLOOKUP(H65,上课安排!D:K,8,0)</f>
        <v>9月18日5-12节</v>
      </c>
      <c r="K65" s="36" t="str">
        <f>VLOOKUP(H65,上课安排!D:L,9,0)</f>
        <v>D304</v>
      </c>
      <c r="L65" s="36" t="s">
        <v>37</v>
      </c>
      <c r="M65" s="36" t="s">
        <v>29</v>
      </c>
      <c r="N65" s="37" t="s">
        <v>25</v>
      </c>
      <c r="O65" s="37" t="s">
        <v>26</v>
      </c>
    </row>
    <row r="66" spans="1:15">
      <c r="A66" s="36" t="s">
        <v>139</v>
      </c>
      <c r="B66" s="36" t="s">
        <v>78</v>
      </c>
      <c r="C66" s="36" t="s">
        <v>16</v>
      </c>
      <c r="D66" s="36" t="s">
        <v>197</v>
      </c>
      <c r="E66" s="36" t="s">
        <v>198</v>
      </c>
      <c r="F66" s="36" t="s">
        <v>199</v>
      </c>
      <c r="G66" s="36" t="s">
        <v>200</v>
      </c>
      <c r="H66" s="36" t="s">
        <v>190</v>
      </c>
      <c r="I66" s="36" t="s">
        <v>22</v>
      </c>
      <c r="J66" s="36" t="str">
        <f>VLOOKUP(H66,上课安排!D:K,8,0)</f>
        <v>9月18日1-8节</v>
      </c>
      <c r="K66" s="36" t="str">
        <f>VLOOKUP(H66,上课安排!D:L,9,0)</f>
        <v>D413</v>
      </c>
      <c r="L66" s="36" t="s">
        <v>37</v>
      </c>
      <c r="M66" s="36" t="s">
        <v>38</v>
      </c>
      <c r="N66" s="37" t="s">
        <v>25</v>
      </c>
      <c r="O66" s="37" t="s">
        <v>70</v>
      </c>
    </row>
    <row r="67" spans="1:15">
      <c r="A67" s="36" t="s">
        <v>139</v>
      </c>
      <c r="B67" s="36" t="s">
        <v>88</v>
      </c>
      <c r="C67" s="36" t="s">
        <v>16</v>
      </c>
      <c r="D67" s="36" t="s">
        <v>94</v>
      </c>
      <c r="E67" s="36" t="s">
        <v>95</v>
      </c>
      <c r="F67" s="36" t="s">
        <v>201</v>
      </c>
      <c r="G67" s="36" t="s">
        <v>202</v>
      </c>
      <c r="H67" s="36" t="s">
        <v>190</v>
      </c>
      <c r="I67" s="36" t="s">
        <v>22</v>
      </c>
      <c r="J67" s="36" t="str">
        <f>VLOOKUP(H67,上课安排!D:K,8,0)</f>
        <v>9月18日1-8节</v>
      </c>
      <c r="K67" s="36" t="str">
        <f>VLOOKUP(H67,上课安排!D:L,9,0)</f>
        <v>D413</v>
      </c>
      <c r="L67" s="36" t="s">
        <v>37</v>
      </c>
      <c r="M67" s="36" t="s">
        <v>38</v>
      </c>
      <c r="N67" s="37" t="s">
        <v>25</v>
      </c>
      <c r="O67" s="37" t="s">
        <v>26</v>
      </c>
    </row>
    <row r="68" spans="1:15">
      <c r="A68" s="36" t="s">
        <v>139</v>
      </c>
      <c r="B68" s="36" t="s">
        <v>88</v>
      </c>
      <c r="C68" s="36" t="s">
        <v>16</v>
      </c>
      <c r="D68" s="36" t="s">
        <v>94</v>
      </c>
      <c r="E68" s="36" t="s">
        <v>95</v>
      </c>
      <c r="F68" s="36" t="s">
        <v>203</v>
      </c>
      <c r="G68" s="36" t="s">
        <v>204</v>
      </c>
      <c r="H68" s="36" t="s">
        <v>190</v>
      </c>
      <c r="I68" s="36" t="s">
        <v>22</v>
      </c>
      <c r="J68" s="36" t="str">
        <f>VLOOKUP(H68,上课安排!D:K,8,0)</f>
        <v>9月18日1-8节</v>
      </c>
      <c r="K68" s="36" t="str">
        <f>VLOOKUP(H68,上课安排!D:L,9,0)</f>
        <v>D413</v>
      </c>
      <c r="L68" s="36" t="s">
        <v>37</v>
      </c>
      <c r="M68" s="36" t="s">
        <v>38</v>
      </c>
      <c r="N68" s="37" t="s">
        <v>25</v>
      </c>
      <c r="O68" s="37" t="s">
        <v>26</v>
      </c>
    </row>
    <row r="69" spans="1:15">
      <c r="A69" s="36" t="s">
        <v>139</v>
      </c>
      <c r="B69" s="36" t="s">
        <v>87</v>
      </c>
      <c r="C69" s="36" t="s">
        <v>16</v>
      </c>
      <c r="D69" s="36" t="s">
        <v>101</v>
      </c>
      <c r="E69" s="36" t="s">
        <v>102</v>
      </c>
      <c r="F69" s="36" t="s">
        <v>205</v>
      </c>
      <c r="G69" s="36" t="s">
        <v>206</v>
      </c>
      <c r="H69" s="36" t="s">
        <v>190</v>
      </c>
      <c r="I69" s="36" t="s">
        <v>22</v>
      </c>
      <c r="J69" s="36" t="str">
        <f>VLOOKUP(H69,上课安排!D:K,8,0)</f>
        <v>9月18日1-8节</v>
      </c>
      <c r="K69" s="36" t="str">
        <f>VLOOKUP(H69,上课安排!D:L,9,0)</f>
        <v>D413</v>
      </c>
      <c r="L69" s="36" t="s">
        <v>37</v>
      </c>
      <c r="M69" s="36" t="s">
        <v>38</v>
      </c>
      <c r="N69" s="37" t="s">
        <v>25</v>
      </c>
      <c r="O69" s="37" t="s">
        <v>26</v>
      </c>
    </row>
    <row r="70" spans="1:15">
      <c r="A70" s="36" t="s">
        <v>139</v>
      </c>
      <c r="B70" s="36" t="s">
        <v>87</v>
      </c>
      <c r="C70" s="36" t="s">
        <v>16</v>
      </c>
      <c r="D70" s="36" t="s">
        <v>101</v>
      </c>
      <c r="E70" s="36" t="s">
        <v>207</v>
      </c>
      <c r="F70" s="36" t="s">
        <v>208</v>
      </c>
      <c r="G70" s="36" t="s">
        <v>209</v>
      </c>
      <c r="H70" s="36" t="s">
        <v>190</v>
      </c>
      <c r="I70" s="36" t="s">
        <v>22</v>
      </c>
      <c r="J70" s="36" t="str">
        <f>VLOOKUP(H70,上课安排!D:K,8,0)</f>
        <v>9月18日1-8节</v>
      </c>
      <c r="K70" s="36" t="str">
        <f>VLOOKUP(H70,上课安排!D:L,9,0)</f>
        <v>D413</v>
      </c>
      <c r="L70" s="36" t="s">
        <v>37</v>
      </c>
      <c r="M70" s="36" t="s">
        <v>38</v>
      </c>
      <c r="N70" s="37" t="s">
        <v>25</v>
      </c>
      <c r="O70" s="37" t="s">
        <v>26</v>
      </c>
    </row>
    <row r="71" spans="1:15">
      <c r="A71" s="36" t="s">
        <v>139</v>
      </c>
      <c r="B71" s="36" t="s">
        <v>87</v>
      </c>
      <c r="C71" s="36" t="s">
        <v>16</v>
      </c>
      <c r="D71" s="36" t="s">
        <v>101</v>
      </c>
      <c r="E71" s="36" t="s">
        <v>210</v>
      </c>
      <c r="F71" s="36" t="s">
        <v>211</v>
      </c>
      <c r="G71" s="36" t="s">
        <v>212</v>
      </c>
      <c r="H71" s="36" t="s">
        <v>190</v>
      </c>
      <c r="I71" s="36" t="s">
        <v>22</v>
      </c>
      <c r="J71" s="36" t="str">
        <f>VLOOKUP(H71,上课安排!D:K,8,0)</f>
        <v>9月18日1-8节</v>
      </c>
      <c r="K71" s="36" t="str">
        <f>VLOOKUP(H71,上课安排!D:L,9,0)</f>
        <v>D413</v>
      </c>
      <c r="L71" s="36" t="s">
        <v>37</v>
      </c>
      <c r="M71" s="36" t="s">
        <v>38</v>
      </c>
      <c r="N71" s="37" t="s">
        <v>25</v>
      </c>
      <c r="O71" s="37" t="s">
        <v>26</v>
      </c>
    </row>
    <row r="72" spans="1:15">
      <c r="A72" s="36" t="s">
        <v>139</v>
      </c>
      <c r="B72" s="36" t="s">
        <v>213</v>
      </c>
      <c r="C72" s="36" t="s">
        <v>214</v>
      </c>
      <c r="D72" s="36" t="s">
        <v>215</v>
      </c>
      <c r="E72" s="36" t="s">
        <v>216</v>
      </c>
      <c r="F72" s="36" t="s">
        <v>217</v>
      </c>
      <c r="G72" s="36" t="s">
        <v>218</v>
      </c>
      <c r="H72" s="36" t="s">
        <v>190</v>
      </c>
      <c r="I72" s="36" t="s">
        <v>22</v>
      </c>
      <c r="J72" s="36" t="str">
        <f>VLOOKUP(H72,上课安排!D:K,8,0)</f>
        <v>9月18日1-8节</v>
      </c>
      <c r="K72" s="36" t="str">
        <f>VLOOKUP(H72,上课安排!D:L,9,0)</f>
        <v>D413</v>
      </c>
      <c r="L72" s="36" t="s">
        <v>37</v>
      </c>
      <c r="M72" s="36" t="s">
        <v>29</v>
      </c>
      <c r="N72" s="37" t="s">
        <v>25</v>
      </c>
      <c r="O72" s="37" t="s">
        <v>26</v>
      </c>
    </row>
    <row r="73" spans="1:15">
      <c r="A73" s="36" t="s">
        <v>213</v>
      </c>
      <c r="B73" s="36" t="s">
        <v>213</v>
      </c>
      <c r="C73" s="36" t="s">
        <v>16</v>
      </c>
      <c r="D73" s="36" t="s">
        <v>219</v>
      </c>
      <c r="E73" s="36" t="s">
        <v>220</v>
      </c>
      <c r="F73" s="36" t="s">
        <v>221</v>
      </c>
      <c r="G73" s="36" t="s">
        <v>222</v>
      </c>
      <c r="H73" s="36" t="s">
        <v>223</v>
      </c>
      <c r="I73" s="36" t="s">
        <v>22</v>
      </c>
      <c r="J73" s="36" t="str">
        <f>VLOOKUP(H73,上课安排!D:K,8,0)</f>
        <v>9月22日7-8节</v>
      </c>
      <c r="K73" s="36" t="str">
        <f>VLOOKUP(H73,上课安排!D:L,9,0)</f>
        <v>D412</v>
      </c>
      <c r="L73" s="36" t="s">
        <v>37</v>
      </c>
      <c r="M73" s="36" t="s">
        <v>29</v>
      </c>
      <c r="N73" s="37" t="s">
        <v>25</v>
      </c>
      <c r="O73" s="37" t="s">
        <v>26</v>
      </c>
    </row>
    <row r="74" spans="1:15">
      <c r="A74" s="36" t="s">
        <v>213</v>
      </c>
      <c r="B74" s="36" t="s">
        <v>213</v>
      </c>
      <c r="C74" s="36" t="s">
        <v>16</v>
      </c>
      <c r="D74" s="36" t="s">
        <v>219</v>
      </c>
      <c r="E74" s="36" t="s">
        <v>220</v>
      </c>
      <c r="F74" s="36" t="s">
        <v>224</v>
      </c>
      <c r="G74" s="36" t="s">
        <v>225</v>
      </c>
      <c r="H74" s="36" t="s">
        <v>223</v>
      </c>
      <c r="I74" s="36" t="s">
        <v>22</v>
      </c>
      <c r="J74" s="36" t="str">
        <f>VLOOKUP(H74,上课安排!D:K,8,0)</f>
        <v>9月22日7-8节</v>
      </c>
      <c r="K74" s="36" t="str">
        <f>VLOOKUP(H74,上课安排!D:L,9,0)</f>
        <v>D412</v>
      </c>
      <c r="L74" s="36" t="s">
        <v>37</v>
      </c>
      <c r="M74" s="36" t="s">
        <v>29</v>
      </c>
      <c r="N74" s="37" t="s">
        <v>25</v>
      </c>
      <c r="O74" s="37" t="s">
        <v>26</v>
      </c>
    </row>
    <row r="75" spans="1:15">
      <c r="A75" s="36" t="s">
        <v>213</v>
      </c>
      <c r="B75" s="36" t="s">
        <v>213</v>
      </c>
      <c r="C75" s="36" t="s">
        <v>16</v>
      </c>
      <c r="D75" s="36" t="s">
        <v>219</v>
      </c>
      <c r="E75" s="36" t="s">
        <v>220</v>
      </c>
      <c r="F75" s="36" t="s">
        <v>226</v>
      </c>
      <c r="G75" s="36" t="s">
        <v>227</v>
      </c>
      <c r="H75" s="36" t="s">
        <v>223</v>
      </c>
      <c r="I75" s="36" t="s">
        <v>22</v>
      </c>
      <c r="J75" s="36" t="str">
        <f>VLOOKUP(H75,上课安排!D:K,8,0)</f>
        <v>9月22日7-8节</v>
      </c>
      <c r="K75" s="36" t="str">
        <f>VLOOKUP(H75,上课安排!D:L,9,0)</f>
        <v>D412</v>
      </c>
      <c r="L75" s="36" t="s">
        <v>37</v>
      </c>
      <c r="M75" s="36" t="s">
        <v>29</v>
      </c>
      <c r="N75" s="37" t="s">
        <v>25</v>
      </c>
      <c r="O75" s="3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"/>
  <sheetViews>
    <sheetView zoomScale="115" zoomScaleNormal="115" topLeftCell="D1" workbookViewId="0">
      <selection activeCell="M19" sqref="M19"/>
    </sheetView>
  </sheetViews>
  <sheetFormatPr defaultColWidth="9" defaultRowHeight="13.5"/>
  <cols>
    <col min="1" max="1" width="17.125" style="25" customWidth="1"/>
    <col min="2" max="2" width="5.375" style="25" customWidth="1"/>
    <col min="3" max="3" width="7" style="25" customWidth="1"/>
    <col min="4" max="4" width="37.5" style="25" customWidth="1"/>
    <col min="5" max="5" width="22.875" style="25" customWidth="1"/>
    <col min="6" max="6" width="5.375" style="25" customWidth="1"/>
    <col min="7" max="7" width="4.625" style="25" customWidth="1"/>
    <col min="8" max="9" width="8.875" style="25" customWidth="1"/>
    <col min="10" max="10" width="8.625" style="25" customWidth="1"/>
    <col min="11" max="11" width="34.625" style="25" customWidth="1"/>
    <col min="12" max="12" width="10.875" style="25" customWidth="1"/>
    <col min="13" max="13" width="6.625" style="25" customWidth="1"/>
    <col min="14" max="14" width="42.5" style="25" customWidth="1"/>
    <col min="15" max="16384" width="9" style="25"/>
  </cols>
  <sheetData>
    <row r="1" s="25" customFormat="1" ht="40.5" spans="1:14">
      <c r="A1" s="26" t="s">
        <v>0</v>
      </c>
      <c r="B1" s="27" t="s">
        <v>2</v>
      </c>
      <c r="C1" s="26" t="s">
        <v>3</v>
      </c>
      <c r="D1" s="26" t="s">
        <v>7</v>
      </c>
      <c r="E1" s="26" t="s">
        <v>12</v>
      </c>
      <c r="F1" s="26" t="s">
        <v>11</v>
      </c>
      <c r="G1" s="28" t="s">
        <v>228</v>
      </c>
      <c r="H1" s="26" t="s">
        <v>229</v>
      </c>
      <c r="I1" s="28" t="s">
        <v>230</v>
      </c>
      <c r="J1" s="28" t="s">
        <v>231</v>
      </c>
      <c r="K1" s="26" t="s">
        <v>232</v>
      </c>
      <c r="L1" s="29" t="s">
        <v>10</v>
      </c>
      <c r="M1" s="28" t="s">
        <v>233</v>
      </c>
      <c r="N1" s="28" t="s">
        <v>234</v>
      </c>
    </row>
    <row r="2" s="25" customFormat="1" spans="1:14">
      <c r="A2" s="30" t="s">
        <v>88</v>
      </c>
      <c r="B2" s="31">
        <v>2023</v>
      </c>
      <c r="C2" s="31" t="s">
        <v>22</v>
      </c>
      <c r="D2" s="31" t="s">
        <v>21</v>
      </c>
      <c r="E2" s="31" t="s">
        <v>29</v>
      </c>
      <c r="F2" s="31">
        <v>2</v>
      </c>
      <c r="G2" s="32">
        <v>2</v>
      </c>
      <c r="H2" s="32" t="s">
        <v>235</v>
      </c>
      <c r="I2" s="32" t="s">
        <v>236</v>
      </c>
      <c r="J2" s="32" t="s">
        <v>237</v>
      </c>
      <c r="K2" s="32" t="s">
        <v>238</v>
      </c>
      <c r="L2" s="32" t="s">
        <v>239</v>
      </c>
      <c r="M2" s="32">
        <v>1</v>
      </c>
      <c r="N2" s="32" t="s">
        <v>240</v>
      </c>
    </row>
    <row r="3" s="25" customFormat="1" spans="1:14">
      <c r="A3" s="30" t="s">
        <v>88</v>
      </c>
      <c r="B3" s="31">
        <v>2023</v>
      </c>
      <c r="C3" s="31" t="s">
        <v>22</v>
      </c>
      <c r="D3" s="31" t="s">
        <v>105</v>
      </c>
      <c r="E3" s="31" t="s">
        <v>24</v>
      </c>
      <c r="F3" s="31">
        <v>3</v>
      </c>
      <c r="G3" s="32">
        <v>1</v>
      </c>
      <c r="H3" s="32" t="s">
        <v>235</v>
      </c>
      <c r="I3" s="32" t="s">
        <v>236</v>
      </c>
      <c r="J3" s="32" t="s">
        <v>241</v>
      </c>
      <c r="K3" s="32" t="s">
        <v>242</v>
      </c>
      <c r="L3" s="32" t="s">
        <v>243</v>
      </c>
      <c r="M3" s="32">
        <v>2</v>
      </c>
      <c r="N3" s="32" t="s">
        <v>244</v>
      </c>
    </row>
    <row r="4" s="25" customFormat="1" spans="1:14">
      <c r="A4" s="30" t="s">
        <v>88</v>
      </c>
      <c r="B4" s="31">
        <v>2023</v>
      </c>
      <c r="C4" s="31" t="s">
        <v>22</v>
      </c>
      <c r="D4" s="31" t="s">
        <v>93</v>
      </c>
      <c r="E4" s="31" t="s">
        <v>29</v>
      </c>
      <c r="F4" s="31">
        <v>3</v>
      </c>
      <c r="G4" s="32">
        <v>1</v>
      </c>
      <c r="H4" s="32" t="s">
        <v>235</v>
      </c>
      <c r="I4" s="32" t="s">
        <v>236</v>
      </c>
      <c r="J4" s="32" t="s">
        <v>245</v>
      </c>
      <c r="K4" s="32" t="s">
        <v>246</v>
      </c>
      <c r="L4" s="32" t="s">
        <v>247</v>
      </c>
      <c r="M4" s="32">
        <v>2</v>
      </c>
      <c r="N4" s="32" t="s">
        <v>248</v>
      </c>
    </row>
    <row r="5" s="25" customFormat="1" spans="1:14">
      <c r="A5" s="30" t="s">
        <v>88</v>
      </c>
      <c r="B5" s="31">
        <v>2023</v>
      </c>
      <c r="C5" s="31" t="s">
        <v>22</v>
      </c>
      <c r="D5" s="31" t="s">
        <v>98</v>
      </c>
      <c r="E5" s="31" t="s">
        <v>24</v>
      </c>
      <c r="F5" s="31">
        <v>3</v>
      </c>
      <c r="G5" s="32">
        <v>2</v>
      </c>
      <c r="H5" s="32" t="s">
        <v>235</v>
      </c>
      <c r="I5" s="32" t="s">
        <v>236</v>
      </c>
      <c r="J5" s="32" t="s">
        <v>245</v>
      </c>
      <c r="K5" s="32" t="s">
        <v>249</v>
      </c>
      <c r="L5" s="32" t="s">
        <v>250</v>
      </c>
      <c r="M5" s="32">
        <v>2</v>
      </c>
      <c r="N5" s="32" t="s">
        <v>248</v>
      </c>
    </row>
    <row r="6" s="25" customFormat="1" spans="1:14">
      <c r="A6" s="30" t="s">
        <v>88</v>
      </c>
      <c r="B6" s="31">
        <v>2023</v>
      </c>
      <c r="C6" s="31" t="s">
        <v>22</v>
      </c>
      <c r="D6" s="31" t="s">
        <v>111</v>
      </c>
      <c r="E6" s="31" t="s">
        <v>29</v>
      </c>
      <c r="F6" s="31">
        <v>4</v>
      </c>
      <c r="G6" s="32">
        <v>4</v>
      </c>
      <c r="H6" s="32" t="s">
        <v>235</v>
      </c>
      <c r="I6" s="32" t="s">
        <v>236</v>
      </c>
      <c r="J6" s="32" t="s">
        <v>251</v>
      </c>
      <c r="K6" s="32" t="s">
        <v>252</v>
      </c>
      <c r="L6" s="32" t="s">
        <v>243</v>
      </c>
      <c r="M6" s="32">
        <v>3</v>
      </c>
      <c r="N6" s="32" t="s">
        <v>253</v>
      </c>
    </row>
    <row r="7" s="25" customFormat="1" spans="1:14">
      <c r="A7" s="30" t="s">
        <v>88</v>
      </c>
      <c r="B7" s="31">
        <v>2023</v>
      </c>
      <c r="C7" s="31" t="s">
        <v>22</v>
      </c>
      <c r="D7" s="31" t="s">
        <v>124</v>
      </c>
      <c r="E7" s="31" t="s">
        <v>29</v>
      </c>
      <c r="F7" s="31">
        <v>3</v>
      </c>
      <c r="G7" s="32">
        <v>1</v>
      </c>
      <c r="H7" s="32" t="s">
        <v>235</v>
      </c>
      <c r="I7" s="32" t="s">
        <v>236</v>
      </c>
      <c r="J7" s="32" t="s">
        <v>241</v>
      </c>
      <c r="K7" s="32" t="s">
        <v>254</v>
      </c>
      <c r="L7" s="32" t="s">
        <v>243</v>
      </c>
      <c r="M7" s="32">
        <v>2</v>
      </c>
      <c r="N7" s="32" t="s">
        <v>244</v>
      </c>
    </row>
    <row r="8" s="25" customFormat="1" spans="1:14">
      <c r="A8" s="30" t="s">
        <v>88</v>
      </c>
      <c r="B8" s="31">
        <v>2023</v>
      </c>
      <c r="C8" s="31" t="s">
        <v>22</v>
      </c>
      <c r="D8" s="31" t="s">
        <v>223</v>
      </c>
      <c r="E8" s="31" t="s">
        <v>29</v>
      </c>
      <c r="F8" s="31">
        <v>3</v>
      </c>
      <c r="G8" s="32">
        <v>3</v>
      </c>
      <c r="H8" s="32" t="s">
        <v>235</v>
      </c>
      <c r="I8" s="32" t="s">
        <v>236</v>
      </c>
      <c r="J8" s="32" t="s">
        <v>255</v>
      </c>
      <c r="K8" s="32" t="s">
        <v>256</v>
      </c>
      <c r="L8" s="32" t="s">
        <v>257</v>
      </c>
      <c r="M8" s="32">
        <v>2</v>
      </c>
      <c r="N8" s="32" t="s">
        <v>258</v>
      </c>
    </row>
    <row r="9" s="25" customFormat="1" spans="1:14">
      <c r="A9" s="30" t="s">
        <v>30</v>
      </c>
      <c r="B9" s="31">
        <v>2023</v>
      </c>
      <c r="C9" s="31" t="s">
        <v>22</v>
      </c>
      <c r="D9" s="31" t="s">
        <v>83</v>
      </c>
      <c r="E9" s="31" t="s">
        <v>29</v>
      </c>
      <c r="F9" s="31">
        <v>3</v>
      </c>
      <c r="G9" s="32">
        <v>1</v>
      </c>
      <c r="H9" s="32" t="s">
        <v>235</v>
      </c>
      <c r="I9" s="32" t="s">
        <v>236</v>
      </c>
      <c r="J9" s="32" t="s">
        <v>259</v>
      </c>
      <c r="K9" s="32" t="s">
        <v>260</v>
      </c>
      <c r="L9" s="32" t="s">
        <v>247</v>
      </c>
      <c r="M9" s="32">
        <v>2</v>
      </c>
      <c r="N9" s="32" t="s">
        <v>261</v>
      </c>
    </row>
    <row r="10" s="25" customFormat="1" spans="1:14">
      <c r="A10" s="30" t="s">
        <v>30</v>
      </c>
      <c r="B10" s="31">
        <v>2023</v>
      </c>
      <c r="C10" s="31" t="s">
        <v>22</v>
      </c>
      <c r="D10" s="31" t="s">
        <v>36</v>
      </c>
      <c r="E10" s="31" t="s">
        <v>38</v>
      </c>
      <c r="F10" s="31">
        <v>3</v>
      </c>
      <c r="G10" s="32">
        <v>15</v>
      </c>
      <c r="H10" s="32" t="s">
        <v>235</v>
      </c>
      <c r="I10" s="32" t="s">
        <v>236</v>
      </c>
      <c r="J10" s="32" t="s">
        <v>262</v>
      </c>
      <c r="K10" s="32" t="s">
        <v>263</v>
      </c>
      <c r="L10" s="32" t="s">
        <v>264</v>
      </c>
      <c r="M10" s="32">
        <v>8</v>
      </c>
      <c r="N10" s="32" t="s">
        <v>265</v>
      </c>
    </row>
    <row r="11" s="25" customFormat="1" spans="1:14">
      <c r="A11" s="30" t="s">
        <v>125</v>
      </c>
      <c r="B11" s="31">
        <v>2023</v>
      </c>
      <c r="C11" s="31" t="s">
        <v>22</v>
      </c>
      <c r="D11" s="31" t="s">
        <v>129</v>
      </c>
      <c r="E11" s="31" t="s">
        <v>29</v>
      </c>
      <c r="F11" s="31">
        <v>1</v>
      </c>
      <c r="G11" s="32">
        <v>2</v>
      </c>
      <c r="H11" s="32" t="s">
        <v>235</v>
      </c>
      <c r="I11" s="32" t="s">
        <v>236</v>
      </c>
      <c r="J11" s="32" t="s">
        <v>266</v>
      </c>
      <c r="K11" s="32" t="s">
        <v>267</v>
      </c>
      <c r="L11" s="32" t="s">
        <v>268</v>
      </c>
      <c r="M11" s="32">
        <v>1</v>
      </c>
      <c r="N11" s="32" t="s">
        <v>269</v>
      </c>
    </row>
    <row r="12" s="25" customFormat="1" spans="1:14">
      <c r="A12" s="30" t="s">
        <v>125</v>
      </c>
      <c r="B12" s="31">
        <v>2023</v>
      </c>
      <c r="C12" s="31" t="s">
        <v>22</v>
      </c>
      <c r="D12" s="31" t="s">
        <v>131</v>
      </c>
      <c r="E12" s="31" t="s">
        <v>29</v>
      </c>
      <c r="F12" s="31">
        <v>1</v>
      </c>
      <c r="G12" s="32">
        <v>1</v>
      </c>
      <c r="H12" s="32" t="s">
        <v>235</v>
      </c>
      <c r="I12" s="32" t="s">
        <v>236</v>
      </c>
      <c r="J12" s="32" t="s">
        <v>270</v>
      </c>
      <c r="K12" s="32" t="s">
        <v>271</v>
      </c>
      <c r="L12" s="32" t="s">
        <v>272</v>
      </c>
      <c r="M12" s="32">
        <v>1</v>
      </c>
      <c r="N12" s="32"/>
    </row>
    <row r="13" s="25" customFormat="1" spans="1:14">
      <c r="A13" s="33" t="s">
        <v>125</v>
      </c>
      <c r="B13" s="31">
        <v>2023</v>
      </c>
      <c r="C13" s="31" t="s">
        <v>22</v>
      </c>
      <c r="D13" s="31" t="s">
        <v>138</v>
      </c>
      <c r="E13" s="31" t="s">
        <v>38</v>
      </c>
      <c r="F13" s="31">
        <v>1</v>
      </c>
      <c r="G13" s="32">
        <v>1</v>
      </c>
      <c r="H13" s="32" t="s">
        <v>235</v>
      </c>
      <c r="I13" s="32" t="s">
        <v>236</v>
      </c>
      <c r="J13" s="32" t="s">
        <v>273</v>
      </c>
      <c r="K13" s="32" t="s">
        <v>274</v>
      </c>
      <c r="L13" s="32" t="s">
        <v>275</v>
      </c>
      <c r="M13" s="32">
        <v>1</v>
      </c>
      <c r="N13" s="32" t="s">
        <v>276</v>
      </c>
    </row>
    <row r="14" s="25" customFormat="1" spans="1:14">
      <c r="A14" s="30" t="s">
        <v>125</v>
      </c>
      <c r="B14" s="31">
        <v>2023</v>
      </c>
      <c r="C14" s="31" t="s">
        <v>22</v>
      </c>
      <c r="D14" s="31" t="s">
        <v>135</v>
      </c>
      <c r="E14" s="31" t="s">
        <v>38</v>
      </c>
      <c r="F14" s="31">
        <v>2</v>
      </c>
      <c r="G14" s="32">
        <v>1</v>
      </c>
      <c r="H14" s="32" t="s">
        <v>235</v>
      </c>
      <c r="I14" s="32" t="s">
        <v>236</v>
      </c>
      <c r="J14" s="32" t="s">
        <v>277</v>
      </c>
      <c r="K14" s="32" t="s">
        <v>278</v>
      </c>
      <c r="L14" s="32" t="s">
        <v>272</v>
      </c>
      <c r="M14" s="32">
        <v>1</v>
      </c>
      <c r="N14" s="32" t="s">
        <v>279</v>
      </c>
    </row>
    <row r="15" s="25" customFormat="1" spans="1:14">
      <c r="A15" s="30" t="s">
        <v>125</v>
      </c>
      <c r="B15" s="31">
        <v>2023</v>
      </c>
      <c r="C15" s="31" t="s">
        <v>22</v>
      </c>
      <c r="D15" s="31" t="s">
        <v>132</v>
      </c>
      <c r="E15" s="31" t="s">
        <v>38</v>
      </c>
      <c r="F15" s="31">
        <v>1</v>
      </c>
      <c r="G15" s="32">
        <v>2</v>
      </c>
      <c r="H15" s="32" t="s">
        <v>235</v>
      </c>
      <c r="I15" s="32" t="s">
        <v>236</v>
      </c>
      <c r="J15" s="32" t="s">
        <v>280</v>
      </c>
      <c r="K15" s="32" t="s">
        <v>281</v>
      </c>
      <c r="L15" s="32" t="s">
        <v>282</v>
      </c>
      <c r="M15" s="32">
        <v>1</v>
      </c>
      <c r="N15" s="32">
        <v>18982111943</v>
      </c>
    </row>
    <row r="16" s="25" customFormat="1" spans="1:14">
      <c r="A16" s="33" t="s">
        <v>139</v>
      </c>
      <c r="B16" s="31">
        <v>2023</v>
      </c>
      <c r="C16" s="31" t="s">
        <v>22</v>
      </c>
      <c r="D16" s="31" t="s">
        <v>140</v>
      </c>
      <c r="E16" s="31" t="s">
        <v>24</v>
      </c>
      <c r="F16" s="31">
        <v>3</v>
      </c>
      <c r="G16" s="32">
        <v>1</v>
      </c>
      <c r="H16" s="32" t="s">
        <v>235</v>
      </c>
      <c r="I16" s="32" t="s">
        <v>236</v>
      </c>
      <c r="J16" s="32" t="s">
        <v>283</v>
      </c>
      <c r="K16" s="32" t="s">
        <v>284</v>
      </c>
      <c r="L16" s="32" t="s">
        <v>285</v>
      </c>
      <c r="M16" s="32">
        <v>2</v>
      </c>
      <c r="N16" s="32" t="s">
        <v>286</v>
      </c>
    </row>
    <row r="17" s="25" customFormat="1" spans="1:14">
      <c r="A17" s="30" t="s">
        <v>139</v>
      </c>
      <c r="B17" s="31">
        <v>2023</v>
      </c>
      <c r="C17" s="31" t="s">
        <v>22</v>
      </c>
      <c r="D17" s="31" t="s">
        <v>186</v>
      </c>
      <c r="E17" s="31" t="s">
        <v>38</v>
      </c>
      <c r="F17" s="31">
        <v>3</v>
      </c>
      <c r="G17" s="32">
        <v>2</v>
      </c>
      <c r="H17" s="32" t="s">
        <v>235</v>
      </c>
      <c r="I17" s="32" t="s">
        <v>236</v>
      </c>
      <c r="J17" s="32" t="s">
        <v>287</v>
      </c>
      <c r="K17" s="32" t="s">
        <v>288</v>
      </c>
      <c r="L17" s="32" t="s">
        <v>247</v>
      </c>
      <c r="M17" s="32">
        <v>2</v>
      </c>
      <c r="N17" s="32"/>
    </row>
    <row r="18" s="25" customFormat="1" spans="1:14">
      <c r="A18" s="30" t="s">
        <v>139</v>
      </c>
      <c r="B18" s="31">
        <v>2023</v>
      </c>
      <c r="C18" s="31" t="s">
        <v>22</v>
      </c>
      <c r="D18" s="31" t="s">
        <v>190</v>
      </c>
      <c r="E18" s="31" t="s">
        <v>38</v>
      </c>
      <c r="F18" s="31">
        <v>3</v>
      </c>
      <c r="G18" s="32">
        <v>8</v>
      </c>
      <c r="H18" s="32" t="s">
        <v>235</v>
      </c>
      <c r="I18" s="32" t="s">
        <v>236</v>
      </c>
      <c r="J18" s="32" t="s">
        <v>289</v>
      </c>
      <c r="K18" s="32" t="s">
        <v>290</v>
      </c>
      <c r="L18" s="32" t="s">
        <v>291</v>
      </c>
      <c r="M18" s="32">
        <v>8</v>
      </c>
      <c r="N18" s="32" t="s">
        <v>292</v>
      </c>
    </row>
    <row r="19" s="25" customFormat="1" spans="1:14">
      <c r="A19" s="30" t="s">
        <v>139</v>
      </c>
      <c r="B19" s="31">
        <v>2023</v>
      </c>
      <c r="C19" s="31" t="s">
        <v>22</v>
      </c>
      <c r="D19" s="31" t="s">
        <v>141</v>
      </c>
      <c r="E19" s="31" t="s">
        <v>38</v>
      </c>
      <c r="F19" s="31">
        <v>3</v>
      </c>
      <c r="G19" s="32">
        <v>2</v>
      </c>
      <c r="H19" s="32" t="s">
        <v>235</v>
      </c>
      <c r="I19" s="32" t="s">
        <v>236</v>
      </c>
      <c r="J19" s="32" t="s">
        <v>283</v>
      </c>
      <c r="K19" s="32" t="s">
        <v>293</v>
      </c>
      <c r="L19" s="32" t="s">
        <v>285</v>
      </c>
      <c r="M19" s="32">
        <v>2</v>
      </c>
      <c r="N19" s="32" t="s">
        <v>286</v>
      </c>
    </row>
    <row r="20" s="25" customFormat="1" spans="1:14">
      <c r="A20" s="30" t="s">
        <v>139</v>
      </c>
      <c r="B20" s="31">
        <v>2023</v>
      </c>
      <c r="C20" s="31" t="s">
        <v>22</v>
      </c>
      <c r="D20" s="31" t="s">
        <v>144</v>
      </c>
      <c r="E20" s="31" t="s">
        <v>29</v>
      </c>
      <c r="F20" s="31">
        <v>3</v>
      </c>
      <c r="G20" s="32">
        <v>11</v>
      </c>
      <c r="H20" s="32" t="s">
        <v>235</v>
      </c>
      <c r="I20" s="32" t="s">
        <v>236</v>
      </c>
      <c r="J20" s="32" t="s">
        <v>294</v>
      </c>
      <c r="K20" s="32" t="s">
        <v>295</v>
      </c>
      <c r="L20" s="32" t="s">
        <v>296</v>
      </c>
      <c r="M20" s="32">
        <v>8</v>
      </c>
      <c r="N20" s="32" t="s">
        <v>297</v>
      </c>
    </row>
    <row r="21" s="25" customFormat="1" spans="1:14">
      <c r="A21" s="34" t="s">
        <v>139</v>
      </c>
      <c r="B21" s="34">
        <v>2023</v>
      </c>
      <c r="C21" s="34" t="s">
        <v>22</v>
      </c>
      <c r="D21" s="34" t="s">
        <v>165</v>
      </c>
      <c r="E21" s="34" t="s">
        <v>38</v>
      </c>
      <c r="F21" s="34">
        <v>3</v>
      </c>
      <c r="G21" s="34">
        <v>13</v>
      </c>
      <c r="H21" s="34" t="s">
        <v>235</v>
      </c>
      <c r="I21" s="34" t="s">
        <v>236</v>
      </c>
      <c r="J21" s="34" t="s">
        <v>287</v>
      </c>
      <c r="K21" s="34" t="s">
        <v>298</v>
      </c>
      <c r="L21" s="34" t="s">
        <v>299</v>
      </c>
      <c r="M21" s="34">
        <v>8</v>
      </c>
      <c r="N21" s="34"/>
    </row>
    <row r="22" s="25" customFormat="1" spans="1:14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="25" customFormat="1" spans="1:14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="25" customFormat="1" spans="1:14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="25" customFormat="1" spans="1:14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="25" customFormat="1" spans="1:14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="25" customFormat="1" spans="1:14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="25" customFormat="1" spans="1:14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="25" customFormat="1" spans="1:14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="25" customFormat="1" spans="1:14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="25" customFormat="1" spans="1:14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="25" customFormat="1" spans="1:14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="25" customFormat="1" spans="1:14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="25" customFormat="1" spans="1:14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="25" customFormat="1" spans="1:14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="25" customFormat="1" spans="1:14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="25" customFormat="1" spans="1:14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="25" customFormat="1" spans="1:14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="25" customFormat="1" spans="1:14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="25" customFormat="1" spans="1:14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="25" customFormat="1" spans="1:14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="25" customFormat="1" spans="1:14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="25" customFormat="1" spans="1:14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="25" customFormat="1" spans="1:14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="25" customFormat="1" spans="1:14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="25" customFormat="1" spans="1:14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="25" customFormat="1" spans="1:14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="25" customFormat="1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="25" customFormat="1" spans="1:14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="25" customFormat="1" spans="1:14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="25" customFormat="1" spans="1:14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="25" customFormat="1" spans="1:14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="25" customFormat="1" spans="1:14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="25" customFormat="1" spans="1:14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="25" customFormat="1" spans="1:14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="25" customFormat="1" spans="1:14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="25" customFormat="1" spans="1:14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="25" customFormat="1" spans="1:14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="25" customFormat="1" spans="1:14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="25" customFormat="1" spans="1:14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="25" customFormat="1" spans="1:14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="25" customFormat="1" spans="1:14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="25" customFormat="1" spans="1:14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="25" customFormat="1" spans="1:14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="25" customFormat="1" spans="1:14">
      <c r="A65"/>
      <c r="B65"/>
      <c r="C65"/>
      <c r="D65"/>
      <c r="E65"/>
      <c r="F65"/>
      <c r="G65"/>
      <c r="H65"/>
      <c r="I65"/>
      <c r="J65"/>
      <c r="K65"/>
      <c r="L65"/>
      <c r="M65"/>
      <c r="N65"/>
    </row>
  </sheetData>
  <autoFilter xmlns:etc="http://www.wps.cn/officeDocument/2017/etCustomData" ref="A1:N21" etc:filterBottomFollowUsedRange="0">
    <extLst/>
  </autoFilter>
  <conditionalFormatting sqref="D1:D21 D66:D1048576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I2" sqref="I2"/>
    </sheetView>
  </sheetViews>
  <sheetFormatPr defaultColWidth="9" defaultRowHeight="13.5"/>
  <cols>
    <col min="1" max="1" width="17.125" style="6" customWidth="1"/>
    <col min="2" max="2" width="5.375" style="6" customWidth="1"/>
    <col min="3" max="3" width="7" style="6" customWidth="1"/>
    <col min="4" max="4" width="37.5" style="6" customWidth="1"/>
    <col min="5" max="5" width="22.875" style="6" customWidth="1"/>
    <col min="6" max="7" width="5.375" style="6" customWidth="1"/>
    <col min="8" max="8" width="8.875" style="6" customWidth="1"/>
    <col min="9" max="9" width="27.25" style="6" customWidth="1"/>
    <col min="10" max="10" width="9.375" style="6" customWidth="1"/>
    <col min="11" max="11" width="5.375" style="6" customWidth="1"/>
    <col min="12" max="12" width="11.5" style="6" customWidth="1"/>
    <col min="13" max="13" width="5.375" style="6" customWidth="1"/>
    <col min="14" max="14" width="11.5" style="6" customWidth="1"/>
    <col min="15" max="15" width="7" style="6" customWidth="1"/>
    <col min="16" max="16383" width="9" style="6"/>
    <col min="16384" max="16384" width="9" style="17"/>
  </cols>
  <sheetData>
    <row r="1" s="16" customFormat="1" ht="32.1" customHeight="1" spans="1:23">
      <c r="A1" s="18" t="s">
        <v>0</v>
      </c>
      <c r="B1" s="18" t="s">
        <v>2</v>
      </c>
      <c r="C1" s="18" t="s">
        <v>3</v>
      </c>
      <c r="D1" s="18" t="s">
        <v>7</v>
      </c>
      <c r="E1" s="18" t="s">
        <v>12</v>
      </c>
      <c r="F1" s="18" t="s">
        <v>11</v>
      </c>
      <c r="G1" s="18" t="s">
        <v>228</v>
      </c>
      <c r="H1" s="18" t="s">
        <v>300</v>
      </c>
      <c r="I1" s="19" t="s">
        <v>301</v>
      </c>
      <c r="J1" s="18" t="s">
        <v>302</v>
      </c>
      <c r="K1" s="18" t="s">
        <v>303</v>
      </c>
      <c r="L1" s="18" t="s">
        <v>304</v>
      </c>
      <c r="M1" s="18" t="s">
        <v>303</v>
      </c>
      <c r="N1" s="18" t="s">
        <v>305</v>
      </c>
      <c r="O1" s="18" t="s">
        <v>306</v>
      </c>
      <c r="P1" s="20"/>
      <c r="Q1" s="20"/>
      <c r="R1" s="20"/>
      <c r="S1" s="20"/>
      <c r="T1" s="20"/>
      <c r="U1" s="20"/>
      <c r="V1" s="20"/>
      <c r="W1" s="20"/>
    </row>
    <row r="2" s="6" customFormat="1" ht="22" customHeight="1" spans="1:23">
      <c r="A2" s="21" t="s">
        <v>88</v>
      </c>
      <c r="B2" s="21" t="s">
        <v>16</v>
      </c>
      <c r="C2" s="21" t="s">
        <v>22</v>
      </c>
      <c r="D2" s="21" t="s">
        <v>21</v>
      </c>
      <c r="E2" s="21" t="s">
        <v>29</v>
      </c>
      <c r="F2" s="21" t="s">
        <v>23</v>
      </c>
      <c r="G2" s="21">
        <v>2</v>
      </c>
      <c r="H2" s="21" t="s">
        <v>235</v>
      </c>
      <c r="I2" s="21"/>
      <c r="J2" s="21"/>
      <c r="K2" s="21"/>
      <c r="L2" s="21"/>
      <c r="M2" s="21"/>
      <c r="N2" s="21"/>
      <c r="O2" s="21"/>
      <c r="P2" s="22"/>
      <c r="Q2" s="22"/>
      <c r="R2" s="22"/>
      <c r="S2" s="22"/>
      <c r="T2" s="22"/>
      <c r="U2" s="22"/>
      <c r="V2" s="22"/>
      <c r="W2" s="22"/>
    </row>
    <row r="3" s="6" customFormat="1" ht="22" customHeight="1" spans="1:23">
      <c r="A3" s="21" t="s">
        <v>88</v>
      </c>
      <c r="B3" s="21" t="s">
        <v>16</v>
      </c>
      <c r="C3" s="21" t="s">
        <v>22</v>
      </c>
      <c r="D3" s="21" t="s">
        <v>105</v>
      </c>
      <c r="E3" s="21" t="s">
        <v>24</v>
      </c>
      <c r="F3" s="21" t="s">
        <v>37</v>
      </c>
      <c r="G3" s="21">
        <v>1</v>
      </c>
      <c r="H3" s="21" t="s">
        <v>235</v>
      </c>
      <c r="I3" s="21"/>
      <c r="J3" s="21"/>
      <c r="K3" s="21"/>
      <c r="L3" s="21"/>
      <c r="M3" s="21"/>
      <c r="N3" s="21"/>
      <c r="O3" s="21"/>
      <c r="P3" s="22"/>
      <c r="Q3" s="22"/>
      <c r="R3" s="22"/>
      <c r="S3" s="22"/>
      <c r="T3" s="22"/>
      <c r="U3" s="22"/>
      <c r="V3" s="22"/>
      <c r="W3" s="22"/>
    </row>
    <row r="4" s="6" customFormat="1" ht="22" customHeight="1" spans="1:23">
      <c r="A4" s="21" t="s">
        <v>88</v>
      </c>
      <c r="B4" s="21" t="s">
        <v>16</v>
      </c>
      <c r="C4" s="21" t="s">
        <v>22</v>
      </c>
      <c r="D4" s="21" t="s">
        <v>93</v>
      </c>
      <c r="E4" s="21" t="s">
        <v>29</v>
      </c>
      <c r="F4" s="21" t="s">
        <v>37</v>
      </c>
      <c r="G4" s="21">
        <v>1</v>
      </c>
      <c r="H4" s="21" t="s">
        <v>235</v>
      </c>
      <c r="I4" s="21"/>
      <c r="J4" s="21"/>
      <c r="K4" s="21"/>
      <c r="L4" s="21"/>
      <c r="M4" s="21"/>
      <c r="N4" s="21"/>
      <c r="O4" s="21"/>
      <c r="P4" s="22"/>
      <c r="Q4" s="22"/>
      <c r="R4" s="22"/>
      <c r="S4" s="22"/>
      <c r="T4" s="22"/>
      <c r="U4" s="22"/>
      <c r="V4" s="22"/>
      <c r="W4" s="22"/>
    </row>
    <row r="5" s="6" customFormat="1" ht="22" customHeight="1" spans="1:23">
      <c r="A5" s="21" t="s">
        <v>88</v>
      </c>
      <c r="B5" s="21" t="s">
        <v>16</v>
      </c>
      <c r="C5" s="21" t="s">
        <v>22</v>
      </c>
      <c r="D5" s="21" t="s">
        <v>98</v>
      </c>
      <c r="E5" s="21" t="s">
        <v>24</v>
      </c>
      <c r="F5" s="21" t="s">
        <v>37</v>
      </c>
      <c r="G5" s="21">
        <v>2</v>
      </c>
      <c r="H5" s="21" t="s">
        <v>235</v>
      </c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  <c r="V5" s="22"/>
      <c r="W5" s="22"/>
    </row>
    <row r="6" s="6" customFormat="1" ht="22" customHeight="1" spans="1:23">
      <c r="A6" s="21" t="s">
        <v>88</v>
      </c>
      <c r="B6" s="21" t="s">
        <v>16</v>
      </c>
      <c r="C6" s="21" t="s">
        <v>22</v>
      </c>
      <c r="D6" s="21" t="s">
        <v>111</v>
      </c>
      <c r="E6" s="21" t="s">
        <v>29</v>
      </c>
      <c r="F6" s="21" t="s">
        <v>112</v>
      </c>
      <c r="G6" s="21">
        <v>4</v>
      </c>
      <c r="H6" s="21" t="s">
        <v>235</v>
      </c>
      <c r="I6" s="21"/>
      <c r="J6" s="21"/>
      <c r="K6" s="21"/>
      <c r="L6" s="21"/>
      <c r="M6" s="21"/>
      <c r="N6" s="21"/>
      <c r="O6" s="21"/>
      <c r="P6" s="22"/>
      <c r="Q6" s="22"/>
      <c r="R6" s="22"/>
      <c r="S6" s="22"/>
      <c r="T6" s="22"/>
      <c r="U6" s="22"/>
      <c r="V6" s="22"/>
      <c r="W6" s="22"/>
    </row>
    <row r="7" s="6" customFormat="1" ht="22" customHeight="1" spans="1:23">
      <c r="A7" s="21" t="s">
        <v>88</v>
      </c>
      <c r="B7" s="21" t="s">
        <v>16</v>
      </c>
      <c r="C7" s="21" t="s">
        <v>22</v>
      </c>
      <c r="D7" s="21" t="s">
        <v>124</v>
      </c>
      <c r="E7" s="21" t="s">
        <v>29</v>
      </c>
      <c r="F7" s="21" t="s">
        <v>37</v>
      </c>
      <c r="G7" s="21">
        <v>1</v>
      </c>
      <c r="H7" s="21" t="s">
        <v>235</v>
      </c>
      <c r="I7" s="21"/>
      <c r="J7" s="21"/>
      <c r="K7" s="21"/>
      <c r="L7" s="21"/>
      <c r="M7" s="21"/>
      <c r="N7" s="21"/>
      <c r="O7" s="21"/>
      <c r="P7" s="22"/>
      <c r="Q7" s="22"/>
      <c r="R7" s="22"/>
      <c r="S7" s="22"/>
      <c r="T7" s="22"/>
      <c r="U7" s="22"/>
      <c r="V7" s="22"/>
      <c r="W7" s="22"/>
    </row>
    <row r="8" s="6" customFormat="1" ht="22" customHeight="1" spans="1:23">
      <c r="A8" s="21" t="s">
        <v>88</v>
      </c>
      <c r="B8" s="21" t="s">
        <v>16</v>
      </c>
      <c r="C8" s="21" t="s">
        <v>22</v>
      </c>
      <c r="D8" s="21" t="s">
        <v>223</v>
      </c>
      <c r="E8" s="21" t="s">
        <v>29</v>
      </c>
      <c r="F8" s="21" t="s">
        <v>37</v>
      </c>
      <c r="G8" s="21">
        <v>3</v>
      </c>
      <c r="H8" s="21" t="s">
        <v>235</v>
      </c>
      <c r="I8" s="21"/>
      <c r="J8" s="21"/>
      <c r="K8" s="21"/>
      <c r="L8" s="21"/>
      <c r="M8" s="21"/>
      <c r="N8" s="21"/>
      <c r="O8" s="21"/>
      <c r="P8" s="22"/>
      <c r="Q8" s="22"/>
      <c r="R8" s="22"/>
      <c r="S8" s="22"/>
      <c r="T8" s="22"/>
      <c r="U8" s="22"/>
      <c r="V8" s="22"/>
      <c r="W8" s="22"/>
    </row>
    <row r="9" s="6" customFormat="1" ht="22" customHeight="1" spans="1:23">
      <c r="A9" s="21" t="s">
        <v>30</v>
      </c>
      <c r="B9" s="21" t="s">
        <v>16</v>
      </c>
      <c r="C9" s="21" t="s">
        <v>22</v>
      </c>
      <c r="D9" s="21" t="s">
        <v>83</v>
      </c>
      <c r="E9" s="21" t="s">
        <v>29</v>
      </c>
      <c r="F9" s="21" t="s">
        <v>37</v>
      </c>
      <c r="G9" s="21">
        <v>1</v>
      </c>
      <c r="H9" s="21" t="s">
        <v>235</v>
      </c>
      <c r="I9" s="23"/>
      <c r="J9" s="21"/>
      <c r="K9" s="21"/>
      <c r="L9" s="21"/>
      <c r="M9" s="21"/>
      <c r="N9" s="21"/>
      <c r="O9" s="21"/>
      <c r="P9" s="22"/>
      <c r="Q9" s="22"/>
      <c r="R9" s="22"/>
      <c r="S9" s="22"/>
      <c r="T9" s="22"/>
      <c r="U9" s="22"/>
      <c r="V9" s="22"/>
      <c r="W9" s="22"/>
    </row>
    <row r="10" ht="22" customHeight="1" spans="1:23">
      <c r="A10" s="24" t="s">
        <v>30</v>
      </c>
      <c r="B10" s="24" t="s">
        <v>16</v>
      </c>
      <c r="C10" s="24" t="s">
        <v>22</v>
      </c>
      <c r="D10" s="24" t="s">
        <v>36</v>
      </c>
      <c r="E10" s="24" t="s">
        <v>38</v>
      </c>
      <c r="F10" s="24" t="s">
        <v>37</v>
      </c>
      <c r="G10" s="24">
        <v>15</v>
      </c>
      <c r="H10" s="21" t="s">
        <v>235</v>
      </c>
      <c r="I10" s="24"/>
      <c r="J10" s="24"/>
      <c r="K10" s="24"/>
      <c r="L10" s="24"/>
      <c r="M10" s="24"/>
      <c r="N10" s="24"/>
      <c r="O10" s="24"/>
    </row>
    <row r="11" ht="22" customHeight="1" spans="1:23">
      <c r="A11" s="24" t="s">
        <v>125</v>
      </c>
      <c r="B11" s="24" t="s">
        <v>16</v>
      </c>
      <c r="C11" s="24" t="s">
        <v>22</v>
      </c>
      <c r="D11" s="24" t="s">
        <v>129</v>
      </c>
      <c r="E11" s="24" t="s">
        <v>29</v>
      </c>
      <c r="F11" s="24" t="s">
        <v>130</v>
      </c>
      <c r="G11" s="24">
        <v>2</v>
      </c>
      <c r="H11" s="21" t="s">
        <v>235</v>
      </c>
      <c r="I11" s="24"/>
      <c r="J11" s="24"/>
      <c r="K11" s="24"/>
      <c r="L11" s="24"/>
      <c r="M11" s="24"/>
      <c r="N11" s="24"/>
      <c r="O11" s="24"/>
    </row>
    <row r="12" ht="22" customHeight="1" spans="1:23">
      <c r="A12" s="24" t="s">
        <v>125</v>
      </c>
      <c r="B12" s="24" t="s">
        <v>16</v>
      </c>
      <c r="C12" s="24" t="s">
        <v>22</v>
      </c>
      <c r="D12" s="24" t="s">
        <v>131</v>
      </c>
      <c r="E12" s="24" t="s">
        <v>29</v>
      </c>
      <c r="F12" s="24" t="s">
        <v>130</v>
      </c>
      <c r="G12" s="24">
        <v>1</v>
      </c>
      <c r="H12" s="21" t="s">
        <v>235</v>
      </c>
      <c r="I12" s="24"/>
      <c r="J12" s="24"/>
      <c r="K12" s="24"/>
      <c r="L12" s="24"/>
      <c r="M12" s="24"/>
      <c r="N12" s="24"/>
      <c r="O12" s="24"/>
    </row>
    <row r="13" ht="22" customHeight="1" spans="1:23">
      <c r="A13" s="24" t="s">
        <v>125</v>
      </c>
      <c r="B13" s="24" t="s">
        <v>16</v>
      </c>
      <c r="C13" s="24" t="s">
        <v>22</v>
      </c>
      <c r="D13" s="24" t="s">
        <v>138</v>
      </c>
      <c r="E13" s="24" t="s">
        <v>38</v>
      </c>
      <c r="F13" s="24" t="s">
        <v>130</v>
      </c>
      <c r="G13" s="24">
        <v>1</v>
      </c>
      <c r="H13" s="21" t="s">
        <v>235</v>
      </c>
      <c r="I13" s="24"/>
      <c r="J13" s="24"/>
      <c r="K13" s="24"/>
      <c r="L13" s="24"/>
      <c r="M13" s="24"/>
      <c r="N13" s="24"/>
      <c r="O13" s="24"/>
    </row>
    <row r="14" ht="22" customHeight="1" spans="1:23">
      <c r="A14" s="24" t="s">
        <v>125</v>
      </c>
      <c r="B14" s="24">
        <v>2023</v>
      </c>
      <c r="C14" s="24" t="s">
        <v>22</v>
      </c>
      <c r="D14" s="24" t="s">
        <v>135</v>
      </c>
      <c r="E14" s="24" t="s">
        <v>38</v>
      </c>
      <c r="F14" s="24" t="s">
        <v>23</v>
      </c>
      <c r="G14" s="24">
        <v>1</v>
      </c>
      <c r="H14" s="21" t="s">
        <v>235</v>
      </c>
      <c r="I14" s="24"/>
      <c r="J14" s="24"/>
      <c r="K14" s="24"/>
      <c r="L14" s="24"/>
      <c r="M14" s="24"/>
      <c r="N14" s="24"/>
      <c r="O14" s="24"/>
    </row>
    <row r="15" ht="22" customHeight="1" spans="1:23">
      <c r="A15" s="24" t="s">
        <v>125</v>
      </c>
      <c r="B15" s="24" t="s">
        <v>16</v>
      </c>
      <c r="C15" s="24" t="s">
        <v>22</v>
      </c>
      <c r="D15" s="24" t="s">
        <v>132</v>
      </c>
      <c r="E15" s="24" t="s">
        <v>38</v>
      </c>
      <c r="F15" s="24" t="s">
        <v>130</v>
      </c>
      <c r="G15" s="24">
        <v>2</v>
      </c>
      <c r="H15" s="21" t="s">
        <v>235</v>
      </c>
      <c r="I15" s="24"/>
      <c r="J15" s="24"/>
      <c r="K15" s="24"/>
      <c r="L15" s="24"/>
      <c r="M15" s="24"/>
      <c r="N15" s="24"/>
      <c r="O15" s="24"/>
    </row>
    <row r="16" ht="22" customHeight="1" spans="1:23">
      <c r="A16" s="24" t="s">
        <v>139</v>
      </c>
      <c r="B16" s="24" t="s">
        <v>16</v>
      </c>
      <c r="C16" s="24" t="s">
        <v>22</v>
      </c>
      <c r="D16" s="24" t="s">
        <v>140</v>
      </c>
      <c r="E16" s="24" t="s">
        <v>24</v>
      </c>
      <c r="F16" s="24" t="s">
        <v>37</v>
      </c>
      <c r="G16" s="24">
        <v>1</v>
      </c>
      <c r="H16" s="21" t="s">
        <v>235</v>
      </c>
      <c r="I16" s="24"/>
      <c r="J16" s="24"/>
      <c r="K16" s="24"/>
      <c r="L16" s="24"/>
      <c r="M16" s="24"/>
      <c r="N16" s="24"/>
      <c r="O16" s="24"/>
    </row>
    <row r="17" ht="22" customHeight="1" spans="1:15">
      <c r="A17" s="24" t="s">
        <v>139</v>
      </c>
      <c r="B17" s="24">
        <v>2023</v>
      </c>
      <c r="C17" s="24" t="s">
        <v>22</v>
      </c>
      <c r="D17" s="24" t="s">
        <v>186</v>
      </c>
      <c r="E17" s="24" t="s">
        <v>38</v>
      </c>
      <c r="F17" s="24" t="s">
        <v>37</v>
      </c>
      <c r="G17" s="24">
        <v>2</v>
      </c>
      <c r="H17" s="21" t="s">
        <v>235</v>
      </c>
      <c r="I17" s="24"/>
      <c r="J17" s="24"/>
      <c r="K17" s="24"/>
      <c r="L17" s="24"/>
      <c r="M17" s="24"/>
      <c r="N17" s="24"/>
      <c r="O17" s="24"/>
    </row>
    <row r="18" ht="22" customHeight="1" spans="1:15">
      <c r="A18" s="24" t="s">
        <v>139</v>
      </c>
      <c r="B18" s="24" t="s">
        <v>16</v>
      </c>
      <c r="C18" s="24" t="s">
        <v>22</v>
      </c>
      <c r="D18" s="24" t="s">
        <v>190</v>
      </c>
      <c r="E18" s="24" t="s">
        <v>38</v>
      </c>
      <c r="F18" s="24" t="s">
        <v>37</v>
      </c>
      <c r="G18" s="24">
        <v>8</v>
      </c>
      <c r="H18" s="21" t="s">
        <v>235</v>
      </c>
      <c r="I18" s="24"/>
      <c r="J18" s="24"/>
      <c r="K18" s="24"/>
      <c r="L18" s="24"/>
      <c r="M18" s="24"/>
      <c r="N18" s="24"/>
      <c r="O18" s="24"/>
    </row>
    <row r="19" ht="22" customHeight="1" spans="1:15">
      <c r="A19" s="24" t="s">
        <v>139</v>
      </c>
      <c r="B19" s="24" t="s">
        <v>16</v>
      </c>
      <c r="C19" s="24" t="s">
        <v>22</v>
      </c>
      <c r="D19" s="24" t="s">
        <v>141</v>
      </c>
      <c r="E19" s="24" t="s">
        <v>38</v>
      </c>
      <c r="F19" s="24" t="s">
        <v>37</v>
      </c>
      <c r="G19" s="24">
        <v>2</v>
      </c>
      <c r="H19" s="21" t="s">
        <v>235</v>
      </c>
      <c r="I19" s="24"/>
      <c r="J19" s="24"/>
      <c r="K19" s="24"/>
      <c r="L19" s="24"/>
      <c r="M19" s="24"/>
      <c r="N19" s="24"/>
      <c r="O19" s="24"/>
    </row>
    <row r="20" ht="22" customHeight="1" spans="1:15">
      <c r="A20" s="24" t="s">
        <v>139</v>
      </c>
      <c r="B20" s="24" t="s">
        <v>16</v>
      </c>
      <c r="C20" s="24" t="s">
        <v>22</v>
      </c>
      <c r="D20" s="24" t="s">
        <v>144</v>
      </c>
      <c r="E20" s="24" t="s">
        <v>29</v>
      </c>
      <c r="F20" s="24" t="s">
        <v>37</v>
      </c>
      <c r="G20" s="24">
        <v>11</v>
      </c>
      <c r="H20" s="21" t="s">
        <v>235</v>
      </c>
      <c r="I20" s="24"/>
      <c r="J20" s="24"/>
      <c r="K20" s="24"/>
      <c r="L20" s="24"/>
      <c r="M20" s="24"/>
      <c r="N20" s="24"/>
      <c r="O20" s="24"/>
    </row>
    <row r="21" ht="22" customHeight="1" spans="1:15">
      <c r="A21" s="24" t="s">
        <v>139</v>
      </c>
      <c r="B21" s="24" t="s">
        <v>16</v>
      </c>
      <c r="C21" s="24" t="s">
        <v>22</v>
      </c>
      <c r="D21" s="24" t="s">
        <v>165</v>
      </c>
      <c r="E21" s="24" t="s">
        <v>38</v>
      </c>
      <c r="F21" s="24" t="s">
        <v>37</v>
      </c>
      <c r="G21" s="24">
        <v>13</v>
      </c>
      <c r="H21" s="21" t="s">
        <v>235</v>
      </c>
      <c r="I21" s="24"/>
      <c r="J21" s="24"/>
      <c r="K21" s="24"/>
      <c r="L21" s="24"/>
      <c r="M21" s="24"/>
      <c r="N21" s="24"/>
      <c r="O21" s="24"/>
    </row>
  </sheetData>
  <conditionalFormatting sqref="D1:D9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"/>
  <sheetViews>
    <sheetView workbookViewId="0">
      <selection activeCell="C1" sqref="C$1:E$1048576"/>
    </sheetView>
  </sheetViews>
  <sheetFormatPr defaultColWidth="9" defaultRowHeight="13.5"/>
  <cols>
    <col min="1" max="1" width="16.625" style="7" customWidth="1"/>
    <col min="2" max="2" width="23.875" style="1" customWidth="1"/>
    <col min="3" max="3" width="13.75" style="1" customWidth="1"/>
    <col min="4" max="4" width="7" style="1" customWidth="1"/>
    <col min="5" max="5" width="32.625" style="1" customWidth="1"/>
    <col min="6" max="6" width="8.875" style="8" customWidth="1"/>
    <col min="7" max="7" width="29.125" style="9" customWidth="1"/>
    <col min="8" max="13" width="9.375" style="8" customWidth="1"/>
    <col min="14" max="14" width="9" style="8"/>
    <col min="15" max="26" width="9" style="10"/>
    <col min="27" max="16384" width="9" style="6"/>
  </cols>
  <sheetData>
    <row r="1" s="5" customFormat="1" ht="27.95" customHeight="1" spans="1:26">
      <c r="A1" s="11" t="s">
        <v>307</v>
      </c>
      <c r="B1" s="3" t="s">
        <v>4</v>
      </c>
      <c r="C1" s="2" t="s">
        <v>5</v>
      </c>
      <c r="D1" s="3" t="s">
        <v>6</v>
      </c>
      <c r="E1" s="3" t="s">
        <v>7</v>
      </c>
      <c r="F1" s="3" t="s">
        <v>300</v>
      </c>
      <c r="G1" s="12" t="s">
        <v>301</v>
      </c>
      <c r="H1" s="3" t="s">
        <v>302</v>
      </c>
      <c r="I1" s="3" t="s">
        <v>308</v>
      </c>
      <c r="J1" s="3" t="s">
        <v>309</v>
      </c>
      <c r="K1" s="3" t="s">
        <v>310</v>
      </c>
      <c r="L1" s="3" t="s">
        <v>311</v>
      </c>
      <c r="M1" s="3" t="s">
        <v>312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="6" customFormat="1" spans="1:26">
      <c r="A2" s="13" t="s">
        <v>15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235</v>
      </c>
      <c r="G2" s="14">
        <f>VLOOKUP(E2,考试安排!D:I,6,0)</f>
        <v>0</v>
      </c>
      <c r="H2" s="4">
        <f>VLOOKUP(E2,考试安排!D:J,7,0)</f>
        <v>0</v>
      </c>
      <c r="I2" s="4"/>
      <c r="J2" s="4"/>
      <c r="K2" s="4"/>
      <c r="L2" s="4"/>
      <c r="M2" s="4"/>
      <c r="N2" s="8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="6" customFormat="1" spans="1:26">
      <c r="A3" s="13" t="s">
        <v>15</v>
      </c>
      <c r="B3" s="4" t="s">
        <v>18</v>
      </c>
      <c r="C3" s="4" t="s">
        <v>27</v>
      </c>
      <c r="D3" s="4" t="s">
        <v>28</v>
      </c>
      <c r="E3" s="4" t="s">
        <v>21</v>
      </c>
      <c r="F3" s="4" t="s">
        <v>235</v>
      </c>
      <c r="G3" s="14">
        <f>VLOOKUP(E3,考试安排!D:I,6,0)</f>
        <v>0</v>
      </c>
      <c r="H3" s="4">
        <f>VLOOKUP(E3,考试安排!D:J,7,0)</f>
        <v>0</v>
      </c>
      <c r="I3" s="4"/>
      <c r="J3" s="4"/>
      <c r="K3" s="4"/>
      <c r="L3" s="4"/>
      <c r="M3" s="4"/>
      <c r="N3" s="8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s="15" t="s">
        <v>31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235</v>
      </c>
      <c r="G4" s="14">
        <f>VLOOKUP(E4,考试安排!D:I,6,0)</f>
        <v>0</v>
      </c>
      <c r="H4" s="4">
        <f>VLOOKUP(E4,考试安排!D:J,7,0)</f>
        <v>0</v>
      </c>
      <c r="I4" s="4"/>
      <c r="J4" s="4"/>
      <c r="K4" s="4"/>
      <c r="L4" s="4"/>
      <c r="M4" s="4"/>
    </row>
    <row r="5" spans="1:26">
      <c r="A5" s="15" t="s">
        <v>31</v>
      </c>
      <c r="B5" s="4" t="s">
        <v>33</v>
      </c>
      <c r="C5" s="4" t="s">
        <v>39</v>
      </c>
      <c r="D5" s="4" t="s">
        <v>40</v>
      </c>
      <c r="E5" s="4" t="s">
        <v>36</v>
      </c>
      <c r="F5" s="4" t="s">
        <v>235</v>
      </c>
      <c r="G5" s="14">
        <f>VLOOKUP(E5,考试安排!D:I,6,0)</f>
        <v>0</v>
      </c>
      <c r="H5" s="4">
        <f>VLOOKUP(E5,考试安排!D:J,7,0)</f>
        <v>0</v>
      </c>
      <c r="I5" s="4"/>
      <c r="J5" s="4"/>
      <c r="K5" s="4"/>
      <c r="L5" s="4"/>
      <c r="M5" s="4"/>
    </row>
    <row r="6" spans="1:26">
      <c r="A6" s="15" t="s">
        <v>31</v>
      </c>
      <c r="B6" s="4" t="s">
        <v>41</v>
      </c>
      <c r="C6" s="4" t="s">
        <v>42</v>
      </c>
      <c r="D6" s="4" t="s">
        <v>43</v>
      </c>
      <c r="E6" s="4" t="s">
        <v>36</v>
      </c>
      <c r="F6" s="4" t="s">
        <v>235</v>
      </c>
      <c r="G6" s="14">
        <f>VLOOKUP(E6,考试安排!D:I,6,0)</f>
        <v>0</v>
      </c>
      <c r="H6" s="4">
        <f>VLOOKUP(E6,考试安排!D:J,7,0)</f>
        <v>0</v>
      </c>
      <c r="I6" s="4"/>
      <c r="J6" s="4"/>
      <c r="K6" s="4"/>
      <c r="L6" s="4"/>
      <c r="M6" s="4"/>
    </row>
    <row r="7" spans="1:26">
      <c r="A7" s="15" t="s">
        <v>31</v>
      </c>
      <c r="B7" s="4" t="s">
        <v>44</v>
      </c>
      <c r="C7" s="4" t="s">
        <v>45</v>
      </c>
      <c r="D7" s="4" t="s">
        <v>46</v>
      </c>
      <c r="E7" s="4" t="s">
        <v>36</v>
      </c>
      <c r="F7" s="4" t="s">
        <v>235</v>
      </c>
      <c r="G7" s="14">
        <f>VLOOKUP(E7,考试安排!D:I,6,0)</f>
        <v>0</v>
      </c>
      <c r="H7" s="4">
        <f>VLOOKUP(E7,考试安排!D:J,7,0)</f>
        <v>0</v>
      </c>
      <c r="I7" s="4"/>
      <c r="J7" s="4"/>
      <c r="K7" s="4"/>
      <c r="L7" s="4"/>
      <c r="M7" s="4"/>
    </row>
    <row r="8" spans="1:26">
      <c r="A8" s="15" t="s">
        <v>31</v>
      </c>
      <c r="B8" s="4" t="s">
        <v>44</v>
      </c>
      <c r="C8" s="4" t="s">
        <v>47</v>
      </c>
      <c r="D8" s="4" t="s">
        <v>48</v>
      </c>
      <c r="E8" s="4" t="s">
        <v>36</v>
      </c>
      <c r="F8" s="4" t="s">
        <v>235</v>
      </c>
      <c r="G8" s="14">
        <f>VLOOKUP(E8,考试安排!D:I,6,0)</f>
        <v>0</v>
      </c>
      <c r="H8" s="4">
        <f>VLOOKUP(E8,考试安排!D:J,7,0)</f>
        <v>0</v>
      </c>
      <c r="I8" s="4"/>
      <c r="J8" s="4"/>
      <c r="K8" s="4"/>
      <c r="L8" s="4"/>
      <c r="M8" s="4"/>
    </row>
    <row r="9" spans="1:26">
      <c r="A9" s="15" t="s">
        <v>31</v>
      </c>
      <c r="B9" s="4" t="s">
        <v>50</v>
      </c>
      <c r="C9" s="4" t="s">
        <v>51</v>
      </c>
      <c r="D9" s="4" t="s">
        <v>52</v>
      </c>
      <c r="E9" s="4" t="s">
        <v>36</v>
      </c>
      <c r="F9" s="4" t="s">
        <v>235</v>
      </c>
      <c r="G9" s="14">
        <f>VLOOKUP(E9,考试安排!D:I,6,0)</f>
        <v>0</v>
      </c>
      <c r="H9" s="4">
        <f>VLOOKUP(E9,考试安排!D:J,7,0)</f>
        <v>0</v>
      </c>
      <c r="I9" s="4"/>
      <c r="J9" s="4"/>
      <c r="K9" s="4"/>
      <c r="L9" s="4"/>
      <c r="M9" s="4"/>
    </row>
    <row r="10" spans="1:26">
      <c r="A10" s="15" t="s">
        <v>31</v>
      </c>
      <c r="B10" s="4" t="s">
        <v>53</v>
      </c>
      <c r="C10" s="4" t="s">
        <v>54</v>
      </c>
      <c r="D10" s="4" t="s">
        <v>55</v>
      </c>
      <c r="E10" s="4" t="s">
        <v>36</v>
      </c>
      <c r="F10" s="4" t="s">
        <v>235</v>
      </c>
      <c r="G10" s="14">
        <f>VLOOKUP(E10,考试安排!D:I,6,0)</f>
        <v>0</v>
      </c>
      <c r="H10" s="4">
        <f>VLOOKUP(E10,考试安排!D:J,7,0)</f>
        <v>0</v>
      </c>
      <c r="I10" s="4"/>
      <c r="J10" s="4"/>
      <c r="K10" s="4"/>
      <c r="L10" s="4"/>
      <c r="M10" s="4"/>
    </row>
    <row r="11" spans="1:26">
      <c r="A11" s="15" t="s">
        <v>31</v>
      </c>
      <c r="B11" s="4" t="s">
        <v>53</v>
      </c>
      <c r="C11" s="4" t="s">
        <v>56</v>
      </c>
      <c r="D11" s="4" t="s">
        <v>57</v>
      </c>
      <c r="E11" s="4" t="s">
        <v>36</v>
      </c>
      <c r="F11" s="4" t="s">
        <v>235</v>
      </c>
      <c r="G11" s="14">
        <f>VLOOKUP(E11,考试安排!D:I,6,0)</f>
        <v>0</v>
      </c>
      <c r="H11" s="4">
        <f>VLOOKUP(E11,考试安排!D:J,7,0)</f>
        <v>0</v>
      </c>
      <c r="I11" s="4"/>
      <c r="J11" s="4"/>
      <c r="K11" s="4"/>
      <c r="L11" s="4"/>
      <c r="M11" s="4"/>
    </row>
    <row r="12" spans="1:26">
      <c r="A12" s="15" t="s">
        <v>31</v>
      </c>
      <c r="B12" s="4" t="s">
        <v>58</v>
      </c>
      <c r="C12" s="4" t="s">
        <v>59</v>
      </c>
      <c r="D12" s="4" t="s">
        <v>60</v>
      </c>
      <c r="E12" s="4" t="s">
        <v>36</v>
      </c>
      <c r="F12" s="4" t="s">
        <v>235</v>
      </c>
      <c r="G12" s="14">
        <f>VLOOKUP(E12,考试安排!D:I,6,0)</f>
        <v>0</v>
      </c>
      <c r="H12" s="4">
        <f>VLOOKUP(E12,考试安排!D:J,7,0)</f>
        <v>0</v>
      </c>
      <c r="I12" s="4"/>
      <c r="J12" s="4"/>
      <c r="K12" s="4"/>
      <c r="L12" s="4"/>
      <c r="M12" s="4"/>
    </row>
    <row r="13" spans="1:26">
      <c r="A13" s="15" t="s">
        <v>31</v>
      </c>
      <c r="B13" s="4" t="s">
        <v>61</v>
      </c>
      <c r="C13" s="4" t="s">
        <v>62</v>
      </c>
      <c r="D13" s="4" t="s">
        <v>63</v>
      </c>
      <c r="E13" s="4" t="s">
        <v>36</v>
      </c>
      <c r="F13" s="4" t="s">
        <v>235</v>
      </c>
      <c r="G13" s="14">
        <f>VLOOKUP(E13,考试安排!D:I,6,0)</f>
        <v>0</v>
      </c>
      <c r="H13" s="4">
        <f>VLOOKUP(E13,考试安排!D:J,7,0)</f>
        <v>0</v>
      </c>
      <c r="I13" s="4"/>
      <c r="J13" s="4"/>
      <c r="K13" s="4"/>
      <c r="L13" s="4"/>
      <c r="M13" s="4"/>
    </row>
    <row r="14" spans="1:26">
      <c r="A14" s="15" t="s">
        <v>31</v>
      </c>
      <c r="B14" s="4" t="s">
        <v>64</v>
      </c>
      <c r="C14" s="4" t="s">
        <v>65</v>
      </c>
      <c r="D14" s="4" t="s">
        <v>66</v>
      </c>
      <c r="E14" s="4" t="s">
        <v>36</v>
      </c>
      <c r="F14" s="4" t="s">
        <v>235</v>
      </c>
      <c r="G14" s="14">
        <f>VLOOKUP(E14,考试安排!D:I,6,0)</f>
        <v>0</v>
      </c>
      <c r="H14" s="4">
        <f>VLOOKUP(E14,考试安排!D:J,7,0)</f>
        <v>0</v>
      </c>
      <c r="I14" s="4"/>
      <c r="J14" s="4"/>
      <c r="K14" s="4"/>
      <c r="L14" s="4"/>
      <c r="M14" s="4"/>
    </row>
    <row r="15" spans="1:26">
      <c r="A15" s="15" t="s">
        <v>31</v>
      </c>
      <c r="B15" s="4" t="s">
        <v>67</v>
      </c>
      <c r="C15" s="4" t="s">
        <v>68</v>
      </c>
      <c r="D15" s="4" t="s">
        <v>69</v>
      </c>
      <c r="E15" s="4" t="s">
        <v>36</v>
      </c>
      <c r="F15" s="4" t="s">
        <v>235</v>
      </c>
      <c r="G15" s="14">
        <f>VLOOKUP(E15,考试安排!D:I,6,0)</f>
        <v>0</v>
      </c>
      <c r="H15" s="4">
        <f>VLOOKUP(E15,考试安排!D:J,7,0)</f>
        <v>0</v>
      </c>
      <c r="I15" s="4"/>
      <c r="J15" s="4"/>
      <c r="K15" s="4"/>
      <c r="L15" s="4"/>
      <c r="M15" s="4"/>
    </row>
    <row r="16" spans="1:26">
      <c r="A16" s="15" t="s">
        <v>31</v>
      </c>
      <c r="B16" s="4" t="s">
        <v>67</v>
      </c>
      <c r="C16" s="4" t="s">
        <v>71</v>
      </c>
      <c r="D16" s="4" t="s">
        <v>72</v>
      </c>
      <c r="E16" s="4" t="s">
        <v>36</v>
      </c>
      <c r="F16" s="4" t="s">
        <v>235</v>
      </c>
      <c r="G16" s="14">
        <f>VLOOKUP(E16,考试安排!D:I,6,0)</f>
        <v>0</v>
      </c>
      <c r="H16" s="4">
        <f>VLOOKUP(E16,考试安排!D:J,7,0)</f>
        <v>0</v>
      </c>
      <c r="I16" s="4"/>
      <c r="J16" s="4"/>
      <c r="K16" s="4"/>
      <c r="L16" s="4"/>
      <c r="M16" s="4"/>
    </row>
    <row r="17" spans="1:13">
      <c r="A17" s="15" t="s">
        <v>31</v>
      </c>
      <c r="B17" s="4" t="s">
        <v>74</v>
      </c>
      <c r="C17" s="39" t="s">
        <v>75</v>
      </c>
      <c r="D17" s="4" t="s">
        <v>76</v>
      </c>
      <c r="E17" s="4" t="s">
        <v>36</v>
      </c>
      <c r="F17" s="4" t="s">
        <v>235</v>
      </c>
      <c r="G17" s="14">
        <f>VLOOKUP(E17,考试安排!D:I,6,0)</f>
        <v>0</v>
      </c>
      <c r="H17" s="4">
        <f>VLOOKUP(E17,考试安排!D:J,7,0)</f>
        <v>0</v>
      </c>
      <c r="I17" s="4"/>
      <c r="J17" s="4"/>
      <c r="K17" s="4"/>
      <c r="L17" s="4"/>
      <c r="M17" s="4"/>
    </row>
    <row r="18" spans="1:13">
      <c r="A18" s="15" t="s">
        <v>78</v>
      </c>
      <c r="B18" s="4" t="s">
        <v>80</v>
      </c>
      <c r="C18" s="4" t="s">
        <v>81</v>
      </c>
      <c r="D18" s="4" t="s">
        <v>82</v>
      </c>
      <c r="E18" s="4" t="s">
        <v>83</v>
      </c>
      <c r="F18" s="4" t="s">
        <v>235</v>
      </c>
      <c r="G18" s="14">
        <f>VLOOKUP(E18,考试安排!D:I,6,0)</f>
        <v>0</v>
      </c>
      <c r="H18" s="4">
        <f>VLOOKUP(E18,考试安排!D:J,7,0)</f>
        <v>0</v>
      </c>
      <c r="I18" s="4"/>
      <c r="J18" s="4"/>
      <c r="K18" s="4"/>
      <c r="L18" s="4"/>
      <c r="M18" s="4"/>
    </row>
    <row r="19" spans="1:13">
      <c r="A19" s="15" t="s">
        <v>78</v>
      </c>
      <c r="B19" s="4" t="s">
        <v>84</v>
      </c>
      <c r="C19" s="4" t="s">
        <v>85</v>
      </c>
      <c r="D19" s="4" t="s">
        <v>86</v>
      </c>
      <c r="E19" s="4" t="s">
        <v>36</v>
      </c>
      <c r="F19" s="4" t="s">
        <v>235</v>
      </c>
      <c r="G19" s="14">
        <f>VLOOKUP(E19,考试安排!D:I,6,0)</f>
        <v>0</v>
      </c>
      <c r="H19" s="4">
        <f>VLOOKUP(E19,考试安排!D:J,7,0)</f>
        <v>0</v>
      </c>
      <c r="I19" s="4"/>
      <c r="J19" s="4"/>
      <c r="K19" s="4"/>
      <c r="L19" s="4"/>
      <c r="M19" s="4"/>
    </row>
    <row r="20" spans="1:13">
      <c r="A20" s="15" t="s">
        <v>88</v>
      </c>
      <c r="B20" s="4" t="s">
        <v>90</v>
      </c>
      <c r="C20" s="4" t="s">
        <v>91</v>
      </c>
      <c r="D20" s="4" t="s">
        <v>92</v>
      </c>
      <c r="E20" s="4" t="s">
        <v>93</v>
      </c>
      <c r="F20" s="4" t="s">
        <v>235</v>
      </c>
      <c r="G20" s="14">
        <f>VLOOKUP(E20,考试安排!D:I,6,0)</f>
        <v>0</v>
      </c>
      <c r="H20" s="4">
        <f>VLOOKUP(E20,考试安排!D:J,7,0)</f>
        <v>0</v>
      </c>
      <c r="I20" s="4"/>
      <c r="J20" s="4"/>
      <c r="K20" s="4"/>
      <c r="L20" s="4"/>
      <c r="M20" s="4"/>
    </row>
    <row r="21" spans="1:13">
      <c r="A21" s="15" t="s">
        <v>88</v>
      </c>
      <c r="B21" s="4" t="s">
        <v>95</v>
      </c>
      <c r="C21" s="4" t="s">
        <v>96</v>
      </c>
      <c r="D21" s="4" t="s">
        <v>97</v>
      </c>
      <c r="E21" s="4" t="s">
        <v>98</v>
      </c>
      <c r="F21" s="4" t="s">
        <v>235</v>
      </c>
      <c r="G21" s="14">
        <f>VLOOKUP(E21,考试安排!D:I,6,0)</f>
        <v>0</v>
      </c>
      <c r="H21" s="4">
        <f>VLOOKUP(E21,考试安排!D:J,7,0)</f>
        <v>0</v>
      </c>
      <c r="I21" s="4"/>
      <c r="J21" s="4"/>
      <c r="K21" s="4"/>
      <c r="L21" s="4"/>
      <c r="M21" s="4"/>
    </row>
    <row r="22" spans="1:13">
      <c r="A22" s="15" t="s">
        <v>88</v>
      </c>
      <c r="B22" s="4" t="s">
        <v>95</v>
      </c>
      <c r="C22" s="4" t="s">
        <v>99</v>
      </c>
      <c r="D22" s="4" t="s">
        <v>100</v>
      </c>
      <c r="E22" s="4" t="s">
        <v>98</v>
      </c>
      <c r="F22" s="4" t="s">
        <v>235</v>
      </c>
      <c r="G22" s="14">
        <f>VLOOKUP(E22,考试安排!D:I,6,0)</f>
        <v>0</v>
      </c>
      <c r="H22" s="4">
        <f>VLOOKUP(E22,考试安排!D:J,7,0)</f>
        <v>0</v>
      </c>
      <c r="I22" s="4"/>
      <c r="J22" s="4"/>
      <c r="K22" s="4"/>
      <c r="L22" s="4"/>
      <c r="M22" s="4"/>
    </row>
    <row r="23" spans="1:13">
      <c r="A23" s="15" t="s">
        <v>87</v>
      </c>
      <c r="B23" s="4" t="s">
        <v>102</v>
      </c>
      <c r="C23" s="4" t="s">
        <v>103</v>
      </c>
      <c r="D23" s="4" t="s">
        <v>104</v>
      </c>
      <c r="E23" s="4" t="s">
        <v>105</v>
      </c>
      <c r="F23" s="4" t="s">
        <v>235</v>
      </c>
      <c r="G23" s="14">
        <f>VLOOKUP(E23,考试安排!D:I,6,0)</f>
        <v>0</v>
      </c>
      <c r="H23" s="4">
        <f>VLOOKUP(E23,考试安排!D:J,7,0)</f>
        <v>0</v>
      </c>
      <c r="I23" s="4"/>
      <c r="J23" s="4"/>
      <c r="K23" s="4"/>
      <c r="L23" s="4"/>
      <c r="M23" s="4"/>
    </row>
    <row r="24" spans="1:13">
      <c r="A24" s="15" t="s">
        <v>106</v>
      </c>
      <c r="B24" s="4" t="s">
        <v>108</v>
      </c>
      <c r="C24" s="4" t="s">
        <v>109</v>
      </c>
      <c r="D24" s="4" t="s">
        <v>110</v>
      </c>
      <c r="E24" s="4" t="s">
        <v>111</v>
      </c>
      <c r="F24" s="4" t="s">
        <v>235</v>
      </c>
      <c r="G24" s="14">
        <f>VLOOKUP(E24,考试安排!D:I,6,0)</f>
        <v>0</v>
      </c>
      <c r="H24" s="4">
        <f>VLOOKUP(E24,考试安排!D:J,7,0)</f>
        <v>0</v>
      </c>
      <c r="I24" s="4"/>
      <c r="J24" s="4"/>
      <c r="K24" s="4"/>
      <c r="L24" s="4"/>
      <c r="M24" s="4"/>
    </row>
    <row r="25" spans="1:13">
      <c r="A25" s="15" t="s">
        <v>106</v>
      </c>
      <c r="B25" s="4" t="s">
        <v>108</v>
      </c>
      <c r="C25" s="4" t="s">
        <v>113</v>
      </c>
      <c r="D25" s="4" t="s">
        <v>114</v>
      </c>
      <c r="E25" s="4" t="s">
        <v>111</v>
      </c>
      <c r="F25" s="4" t="s">
        <v>235</v>
      </c>
      <c r="G25" s="14">
        <f>VLOOKUP(E25,考试安排!D:I,6,0)</f>
        <v>0</v>
      </c>
      <c r="H25" s="4">
        <f>VLOOKUP(E25,考试安排!D:J,7,0)</f>
        <v>0</v>
      </c>
      <c r="I25" s="4"/>
      <c r="J25" s="4"/>
      <c r="K25" s="4"/>
      <c r="L25" s="4"/>
      <c r="M25" s="4"/>
    </row>
    <row r="26" spans="1:13">
      <c r="A26" s="15" t="s">
        <v>106</v>
      </c>
      <c r="B26" s="4" t="s">
        <v>115</v>
      </c>
      <c r="C26" s="4" t="s">
        <v>116</v>
      </c>
      <c r="D26" s="4" t="s">
        <v>117</v>
      </c>
      <c r="E26" s="4" t="s">
        <v>111</v>
      </c>
      <c r="F26" s="4" t="s">
        <v>235</v>
      </c>
      <c r="G26" s="14">
        <f>VLOOKUP(E26,考试安排!D:I,6,0)</f>
        <v>0</v>
      </c>
      <c r="H26" s="4">
        <f>VLOOKUP(E26,考试安排!D:J,7,0)</f>
        <v>0</v>
      </c>
      <c r="I26" s="4"/>
      <c r="J26" s="4"/>
      <c r="K26" s="4"/>
      <c r="L26" s="4"/>
      <c r="M26" s="4"/>
    </row>
    <row r="27" spans="1:13">
      <c r="A27" s="15" t="s">
        <v>106</v>
      </c>
      <c r="B27" s="4" t="s">
        <v>115</v>
      </c>
      <c r="C27" s="4" t="s">
        <v>118</v>
      </c>
      <c r="D27" s="4" t="s">
        <v>119</v>
      </c>
      <c r="E27" s="4" t="s">
        <v>111</v>
      </c>
      <c r="F27" s="4" t="s">
        <v>235</v>
      </c>
      <c r="G27" s="14">
        <f>VLOOKUP(E27,考试安排!D:I,6,0)</f>
        <v>0</v>
      </c>
      <c r="H27" s="4">
        <f>VLOOKUP(E27,考试安排!D:J,7,0)</f>
        <v>0</v>
      </c>
      <c r="I27" s="4"/>
      <c r="J27" s="4"/>
      <c r="K27" s="4"/>
      <c r="L27" s="4"/>
      <c r="M27" s="4"/>
    </row>
    <row r="28" spans="1:13">
      <c r="A28" s="15" t="s">
        <v>106</v>
      </c>
      <c r="B28" s="4" t="s">
        <v>121</v>
      </c>
      <c r="C28" s="4" t="s">
        <v>122</v>
      </c>
      <c r="D28" s="4" t="s">
        <v>123</v>
      </c>
      <c r="E28" s="4" t="s">
        <v>124</v>
      </c>
      <c r="F28" s="4" t="s">
        <v>235</v>
      </c>
      <c r="G28" s="14">
        <f>VLOOKUP(E28,考试安排!D:I,6,0)</f>
        <v>0</v>
      </c>
      <c r="H28" s="4">
        <f>VLOOKUP(E28,考试安排!D:J,7,0)</f>
        <v>0</v>
      </c>
      <c r="I28" s="4"/>
      <c r="J28" s="4"/>
      <c r="K28" s="4"/>
      <c r="L28" s="4"/>
      <c r="M28" s="4"/>
    </row>
    <row r="29" spans="1:13">
      <c r="A29" s="15" t="s">
        <v>31</v>
      </c>
      <c r="B29" s="4" t="s">
        <v>126</v>
      </c>
      <c r="C29" s="4" t="s">
        <v>127</v>
      </c>
      <c r="D29" s="4" t="s">
        <v>128</v>
      </c>
      <c r="E29" s="4" t="s">
        <v>129</v>
      </c>
      <c r="F29" s="4" t="s">
        <v>235</v>
      </c>
      <c r="G29" s="14">
        <f>VLOOKUP(E29,考试安排!D:I,6,0)</f>
        <v>0</v>
      </c>
      <c r="H29" s="4">
        <f>VLOOKUP(E29,考试安排!D:J,7,0)</f>
        <v>0</v>
      </c>
      <c r="I29" s="4"/>
      <c r="J29" s="4"/>
      <c r="K29" s="4"/>
      <c r="L29" s="4"/>
      <c r="M29" s="4"/>
    </row>
    <row r="30" spans="1:13">
      <c r="A30" s="15" t="s">
        <v>31</v>
      </c>
      <c r="B30" s="4" t="s">
        <v>41</v>
      </c>
      <c r="C30" s="4" t="s">
        <v>42</v>
      </c>
      <c r="D30" s="4" t="s">
        <v>43</v>
      </c>
      <c r="E30" s="4" t="s">
        <v>131</v>
      </c>
      <c r="F30" s="4" t="s">
        <v>235</v>
      </c>
      <c r="G30" s="14">
        <f>VLOOKUP(E30,考试安排!D:I,6,0)</f>
        <v>0</v>
      </c>
      <c r="H30" s="4">
        <f>VLOOKUP(E30,考试安排!D:J,7,0)</f>
        <v>0</v>
      </c>
      <c r="I30" s="4"/>
      <c r="J30" s="4"/>
      <c r="K30" s="4"/>
      <c r="L30" s="4"/>
      <c r="M30" s="4"/>
    </row>
    <row r="31" spans="1:13">
      <c r="A31" s="15" t="s">
        <v>31</v>
      </c>
      <c r="B31" s="4" t="s">
        <v>126</v>
      </c>
      <c r="C31" s="4" t="s">
        <v>127</v>
      </c>
      <c r="D31" s="4" t="s">
        <v>128</v>
      </c>
      <c r="E31" s="4" t="s">
        <v>132</v>
      </c>
      <c r="F31" s="4" t="s">
        <v>235</v>
      </c>
      <c r="G31" s="14">
        <f>VLOOKUP(E31,考试安排!D:I,6,0)</f>
        <v>0</v>
      </c>
      <c r="H31" s="4">
        <f>VLOOKUP(E31,考试安排!D:J,7,0)</f>
        <v>0</v>
      </c>
      <c r="I31" s="4"/>
      <c r="J31" s="4"/>
      <c r="K31" s="4"/>
      <c r="L31" s="4"/>
      <c r="M31" s="4"/>
    </row>
    <row r="32" spans="1:13">
      <c r="A32" s="15" t="s">
        <v>31</v>
      </c>
      <c r="B32" s="4" t="s">
        <v>126</v>
      </c>
      <c r="C32" s="4" t="s">
        <v>133</v>
      </c>
      <c r="D32" s="4" t="s">
        <v>134</v>
      </c>
      <c r="E32" s="4" t="s">
        <v>132</v>
      </c>
      <c r="F32" s="4" t="s">
        <v>235</v>
      </c>
      <c r="G32" s="14">
        <f>VLOOKUP(E32,考试安排!D:I,6,0)</f>
        <v>0</v>
      </c>
      <c r="H32" s="4">
        <f>VLOOKUP(E32,考试安排!D:J,7,0)</f>
        <v>0</v>
      </c>
      <c r="I32" s="4"/>
      <c r="J32" s="4"/>
      <c r="K32" s="4"/>
      <c r="L32" s="4"/>
      <c r="M32" s="4"/>
    </row>
    <row r="33" spans="1:13">
      <c r="A33" s="15" t="s">
        <v>31</v>
      </c>
      <c r="B33" s="4" t="s">
        <v>74</v>
      </c>
      <c r="C33" s="39" t="s">
        <v>75</v>
      </c>
      <c r="D33" s="4" t="s">
        <v>76</v>
      </c>
      <c r="E33" s="4" t="s">
        <v>129</v>
      </c>
      <c r="F33" s="4" t="s">
        <v>235</v>
      </c>
      <c r="G33" s="14">
        <f>VLOOKUP(E33,考试安排!D:I,6,0)</f>
        <v>0</v>
      </c>
      <c r="H33" s="4">
        <f>VLOOKUP(E33,考试安排!D:J,7,0)</f>
        <v>0</v>
      </c>
      <c r="I33" s="4"/>
      <c r="J33" s="4"/>
      <c r="K33" s="4"/>
      <c r="L33" s="4"/>
      <c r="M33" s="4"/>
    </row>
    <row r="34" spans="1:13">
      <c r="A34" s="15" t="s">
        <v>31</v>
      </c>
      <c r="B34" s="4" t="s">
        <v>74</v>
      </c>
      <c r="C34" s="39" t="s">
        <v>75</v>
      </c>
      <c r="D34" s="4" t="s">
        <v>76</v>
      </c>
      <c r="E34" s="4" t="s">
        <v>135</v>
      </c>
      <c r="F34" s="4" t="s">
        <v>235</v>
      </c>
      <c r="G34" s="14">
        <f>VLOOKUP(E34,考试安排!D:I,6,0)</f>
        <v>0</v>
      </c>
      <c r="H34" s="4">
        <f>VLOOKUP(E34,考试安排!D:J,7,0)</f>
        <v>0</v>
      </c>
      <c r="I34" s="4"/>
      <c r="J34" s="4"/>
      <c r="K34" s="4"/>
      <c r="L34" s="4"/>
      <c r="M34" s="4"/>
    </row>
    <row r="35" spans="1:13">
      <c r="A35" s="15" t="s">
        <v>78</v>
      </c>
      <c r="B35" s="4" t="s">
        <v>84</v>
      </c>
      <c r="C35" s="4" t="s">
        <v>136</v>
      </c>
      <c r="D35" s="4" t="s">
        <v>137</v>
      </c>
      <c r="E35" s="4" t="s">
        <v>138</v>
      </c>
      <c r="F35" s="4" t="s">
        <v>235</v>
      </c>
      <c r="G35" s="14">
        <f>VLOOKUP(E35,考试安排!D:I,6,0)</f>
        <v>0</v>
      </c>
      <c r="H35" s="4">
        <f>VLOOKUP(E35,考试安排!D:J,7,0)</f>
        <v>0</v>
      </c>
      <c r="I35" s="4"/>
      <c r="J35" s="4"/>
      <c r="K35" s="4"/>
      <c r="L35" s="4"/>
      <c r="M35" s="4"/>
    </row>
    <row r="36" spans="1:13">
      <c r="A36" s="15" t="s">
        <v>31</v>
      </c>
      <c r="B36" s="4" t="s">
        <v>53</v>
      </c>
      <c r="C36" s="4" t="s">
        <v>54</v>
      </c>
      <c r="D36" s="4" t="s">
        <v>55</v>
      </c>
      <c r="E36" s="4" t="s">
        <v>140</v>
      </c>
      <c r="F36" s="4" t="s">
        <v>235</v>
      </c>
      <c r="G36" s="14">
        <f>VLOOKUP(E36,考试安排!D:I,6,0)</f>
        <v>0</v>
      </c>
      <c r="H36" s="4">
        <f>VLOOKUP(E36,考试安排!D:J,7,0)</f>
        <v>0</v>
      </c>
      <c r="I36" s="4"/>
      <c r="J36" s="4"/>
      <c r="K36" s="4"/>
      <c r="L36" s="4"/>
      <c r="M36" s="4"/>
    </row>
    <row r="37" spans="1:13">
      <c r="A37" s="15" t="s">
        <v>31</v>
      </c>
      <c r="B37" s="4" t="s">
        <v>53</v>
      </c>
      <c r="C37" s="4" t="s">
        <v>54</v>
      </c>
      <c r="D37" s="4" t="s">
        <v>55</v>
      </c>
      <c r="E37" s="4" t="s">
        <v>141</v>
      </c>
      <c r="F37" s="4" t="s">
        <v>235</v>
      </c>
      <c r="G37" s="14">
        <f>VLOOKUP(E37,考试安排!D:I,6,0)</f>
        <v>0</v>
      </c>
      <c r="H37" s="4">
        <f>VLOOKUP(E37,考试安排!D:J,7,0)</f>
        <v>0</v>
      </c>
      <c r="I37" s="4"/>
      <c r="J37" s="4"/>
      <c r="K37" s="4"/>
      <c r="L37" s="4"/>
      <c r="M37" s="4"/>
    </row>
    <row r="38" spans="1:13">
      <c r="A38" s="15" t="s">
        <v>31</v>
      </c>
      <c r="B38" s="4" t="s">
        <v>74</v>
      </c>
      <c r="C38" s="4" t="s">
        <v>142</v>
      </c>
      <c r="D38" s="4" t="s">
        <v>143</v>
      </c>
      <c r="E38" s="4" t="s">
        <v>144</v>
      </c>
      <c r="F38" s="4" t="s">
        <v>235</v>
      </c>
      <c r="G38" s="14">
        <f>VLOOKUP(E38,考试安排!D:I,6,0)</f>
        <v>0</v>
      </c>
      <c r="H38" s="4">
        <f>VLOOKUP(E38,考试安排!D:J,7,0)</f>
        <v>0</v>
      </c>
      <c r="I38" s="4"/>
      <c r="J38" s="4"/>
      <c r="K38" s="4"/>
      <c r="L38" s="4"/>
      <c r="M38" s="4"/>
    </row>
    <row r="39" spans="1:13">
      <c r="A39" s="15" t="s">
        <v>31</v>
      </c>
      <c r="B39" s="4" t="s">
        <v>126</v>
      </c>
      <c r="C39" s="4" t="s">
        <v>145</v>
      </c>
      <c r="D39" s="4" t="s">
        <v>146</v>
      </c>
      <c r="E39" s="4" t="s">
        <v>144</v>
      </c>
      <c r="F39" s="4" t="s">
        <v>235</v>
      </c>
      <c r="G39" s="14">
        <f>VLOOKUP(E39,考试安排!D:I,6,0)</f>
        <v>0</v>
      </c>
      <c r="H39" s="4">
        <f>VLOOKUP(E39,考试安排!D:J,7,0)</f>
        <v>0</v>
      </c>
      <c r="I39" s="4"/>
      <c r="J39" s="4"/>
      <c r="K39" s="4"/>
      <c r="L39" s="4"/>
      <c r="M39" s="4"/>
    </row>
    <row r="40" spans="1:13">
      <c r="A40" s="15" t="s">
        <v>31</v>
      </c>
      <c r="B40" s="4" t="s">
        <v>147</v>
      </c>
      <c r="C40" s="4" t="s">
        <v>148</v>
      </c>
      <c r="D40" s="4" t="s">
        <v>149</v>
      </c>
      <c r="E40" s="4" t="s">
        <v>144</v>
      </c>
      <c r="F40" s="4" t="s">
        <v>235</v>
      </c>
      <c r="G40" s="14">
        <f>VLOOKUP(E40,考试安排!D:I,6,0)</f>
        <v>0</v>
      </c>
      <c r="H40" s="4">
        <f>VLOOKUP(E40,考试安排!D:J,7,0)</f>
        <v>0</v>
      </c>
      <c r="I40" s="4"/>
      <c r="J40" s="4"/>
      <c r="K40" s="4"/>
      <c r="L40" s="4"/>
      <c r="M40" s="4"/>
    </row>
    <row r="41" spans="1:13">
      <c r="A41" s="15" t="s">
        <v>31</v>
      </c>
      <c r="B41" s="4" t="s">
        <v>150</v>
      </c>
      <c r="C41" s="4" t="s">
        <v>151</v>
      </c>
      <c r="D41" s="4" t="s">
        <v>152</v>
      </c>
      <c r="E41" s="4" t="s">
        <v>144</v>
      </c>
      <c r="F41" s="4" t="s">
        <v>235</v>
      </c>
      <c r="G41" s="14">
        <f>VLOOKUP(E41,考试安排!D:I,6,0)</f>
        <v>0</v>
      </c>
      <c r="H41" s="4">
        <f>VLOOKUP(E41,考试安排!D:J,7,0)</f>
        <v>0</v>
      </c>
      <c r="I41" s="4"/>
      <c r="J41" s="4"/>
      <c r="K41" s="4"/>
      <c r="L41" s="4"/>
      <c r="M41" s="4"/>
    </row>
    <row r="42" spans="1:13">
      <c r="A42" s="15" t="s">
        <v>31</v>
      </c>
      <c r="B42" s="4" t="s">
        <v>150</v>
      </c>
      <c r="C42" s="4" t="s">
        <v>153</v>
      </c>
      <c r="D42" s="4" t="s">
        <v>154</v>
      </c>
      <c r="E42" s="4" t="s">
        <v>144</v>
      </c>
      <c r="F42" s="4" t="s">
        <v>235</v>
      </c>
      <c r="G42" s="14">
        <f>VLOOKUP(E42,考试安排!D:I,6,0)</f>
        <v>0</v>
      </c>
      <c r="H42" s="4">
        <f>VLOOKUP(E42,考试安排!D:J,7,0)</f>
        <v>0</v>
      </c>
      <c r="I42" s="4"/>
      <c r="J42" s="4"/>
      <c r="K42" s="4"/>
      <c r="L42" s="4"/>
      <c r="M42" s="4"/>
    </row>
    <row r="43" spans="1:13">
      <c r="A43" s="15" t="s">
        <v>31</v>
      </c>
      <c r="B43" s="4" t="s">
        <v>150</v>
      </c>
      <c r="C43" s="4" t="s">
        <v>155</v>
      </c>
      <c r="D43" s="4" t="s">
        <v>156</v>
      </c>
      <c r="E43" s="4" t="s">
        <v>144</v>
      </c>
      <c r="F43" s="4" t="s">
        <v>235</v>
      </c>
      <c r="G43" s="14">
        <f>VLOOKUP(E43,考试安排!D:I,6,0)</f>
        <v>0</v>
      </c>
      <c r="H43" s="4">
        <f>VLOOKUP(E43,考试安排!D:J,7,0)</f>
        <v>0</v>
      </c>
      <c r="I43" s="4"/>
      <c r="J43" s="4"/>
      <c r="K43" s="4"/>
      <c r="L43" s="4"/>
      <c r="M43" s="4"/>
    </row>
    <row r="44" spans="1:13">
      <c r="A44" s="15" t="s">
        <v>31</v>
      </c>
      <c r="B44" s="4" t="s">
        <v>44</v>
      </c>
      <c r="C44" s="4" t="s">
        <v>157</v>
      </c>
      <c r="D44" s="4" t="s">
        <v>158</v>
      </c>
      <c r="E44" s="4" t="s">
        <v>144</v>
      </c>
      <c r="F44" s="4" t="s">
        <v>235</v>
      </c>
      <c r="G44" s="14">
        <f>VLOOKUP(E44,考试安排!D:I,6,0)</f>
        <v>0</v>
      </c>
      <c r="H44" s="4">
        <f>VLOOKUP(E44,考试安排!D:J,7,0)</f>
        <v>0</v>
      </c>
      <c r="I44" s="4"/>
      <c r="J44" s="4"/>
      <c r="K44" s="4"/>
      <c r="L44" s="4"/>
      <c r="M44" s="4"/>
    </row>
    <row r="45" spans="1:13">
      <c r="A45" s="15" t="s">
        <v>31</v>
      </c>
      <c r="B45" s="4" t="s">
        <v>159</v>
      </c>
      <c r="C45" s="4" t="s">
        <v>160</v>
      </c>
      <c r="D45" s="4" t="s">
        <v>161</v>
      </c>
      <c r="E45" s="4" t="s">
        <v>144</v>
      </c>
      <c r="F45" s="4" t="s">
        <v>235</v>
      </c>
      <c r="G45" s="14">
        <f>VLOOKUP(E45,考试安排!D:I,6,0)</f>
        <v>0</v>
      </c>
      <c r="H45" s="4">
        <f>VLOOKUP(E45,考试安排!D:J,7,0)</f>
        <v>0</v>
      </c>
      <c r="I45" s="4"/>
      <c r="J45" s="4"/>
      <c r="K45" s="4"/>
      <c r="L45" s="4"/>
      <c r="M45" s="4"/>
    </row>
    <row r="46" spans="1:13">
      <c r="A46" s="15" t="s">
        <v>31</v>
      </c>
      <c r="B46" s="4" t="s">
        <v>162</v>
      </c>
      <c r="C46" s="4" t="s">
        <v>163</v>
      </c>
      <c r="D46" s="4" t="s">
        <v>164</v>
      </c>
      <c r="E46" s="4" t="s">
        <v>165</v>
      </c>
      <c r="F46" s="4" t="s">
        <v>235</v>
      </c>
      <c r="G46" s="14">
        <f>VLOOKUP(E46,考试安排!D:I,6,0)</f>
        <v>0</v>
      </c>
      <c r="H46" s="4">
        <f>VLOOKUP(E46,考试安排!D:J,7,0)</f>
        <v>0</v>
      </c>
      <c r="I46" s="4"/>
      <c r="J46" s="4"/>
      <c r="K46" s="4"/>
      <c r="L46" s="4"/>
      <c r="M46" s="4"/>
    </row>
    <row r="47" spans="1:13">
      <c r="A47" s="15" t="s">
        <v>31</v>
      </c>
      <c r="B47" s="4" t="s">
        <v>126</v>
      </c>
      <c r="C47" s="4" t="s">
        <v>145</v>
      </c>
      <c r="D47" s="4" t="s">
        <v>146</v>
      </c>
      <c r="E47" s="4" t="s">
        <v>165</v>
      </c>
      <c r="F47" s="4" t="s">
        <v>235</v>
      </c>
      <c r="G47" s="14">
        <f>VLOOKUP(E47,考试安排!D:I,6,0)</f>
        <v>0</v>
      </c>
      <c r="H47" s="4">
        <f>VLOOKUP(E47,考试安排!D:J,7,0)</f>
        <v>0</v>
      </c>
      <c r="I47" s="4"/>
      <c r="J47" s="4"/>
      <c r="K47" s="4"/>
      <c r="L47" s="4"/>
      <c r="M47" s="4"/>
    </row>
    <row r="48" spans="1:13">
      <c r="A48" s="15" t="s">
        <v>31</v>
      </c>
      <c r="B48" s="4" t="s">
        <v>126</v>
      </c>
      <c r="C48" s="4" t="s">
        <v>166</v>
      </c>
      <c r="D48" s="4" t="s">
        <v>167</v>
      </c>
      <c r="E48" s="4" t="s">
        <v>165</v>
      </c>
      <c r="F48" s="4" t="s">
        <v>235</v>
      </c>
      <c r="G48" s="14">
        <f>VLOOKUP(E48,考试安排!D:I,6,0)</f>
        <v>0</v>
      </c>
      <c r="H48" s="4">
        <f>VLOOKUP(E48,考试安排!D:J,7,0)</f>
        <v>0</v>
      </c>
      <c r="I48" s="4"/>
      <c r="J48" s="4"/>
      <c r="K48" s="4"/>
      <c r="L48" s="4"/>
      <c r="M48" s="4"/>
    </row>
    <row r="49" spans="1:13">
      <c r="A49" s="15" t="s">
        <v>31</v>
      </c>
      <c r="B49" s="4" t="s">
        <v>126</v>
      </c>
      <c r="C49" s="4" t="s">
        <v>168</v>
      </c>
      <c r="D49" s="4" t="s">
        <v>169</v>
      </c>
      <c r="E49" s="4" t="s">
        <v>165</v>
      </c>
      <c r="F49" s="4" t="s">
        <v>235</v>
      </c>
      <c r="G49" s="14">
        <f>VLOOKUP(E49,考试安排!D:I,6,0)</f>
        <v>0</v>
      </c>
      <c r="H49" s="4">
        <f>VLOOKUP(E49,考试安排!D:J,7,0)</f>
        <v>0</v>
      </c>
      <c r="I49" s="4"/>
      <c r="J49" s="4"/>
      <c r="K49" s="4"/>
      <c r="L49" s="4"/>
      <c r="M49" s="4"/>
    </row>
    <row r="50" spans="1:13">
      <c r="A50" s="15" t="s">
        <v>31</v>
      </c>
      <c r="B50" s="4" t="s">
        <v>147</v>
      </c>
      <c r="C50" s="4" t="s">
        <v>148</v>
      </c>
      <c r="D50" s="4" t="s">
        <v>149</v>
      </c>
      <c r="E50" s="4" t="s">
        <v>165</v>
      </c>
      <c r="F50" s="4" t="s">
        <v>235</v>
      </c>
      <c r="G50" s="14">
        <f>VLOOKUP(E50,考试安排!D:I,6,0)</f>
        <v>0</v>
      </c>
      <c r="H50" s="4">
        <f>VLOOKUP(E50,考试安排!D:J,7,0)</f>
        <v>0</v>
      </c>
      <c r="I50" s="4"/>
      <c r="J50" s="4"/>
      <c r="K50" s="4"/>
      <c r="L50" s="4"/>
      <c r="M50" s="4"/>
    </row>
    <row r="51" spans="1:13">
      <c r="A51" s="15" t="s">
        <v>31</v>
      </c>
      <c r="B51" s="4" t="s">
        <v>150</v>
      </c>
      <c r="C51" s="4" t="s">
        <v>151</v>
      </c>
      <c r="D51" s="4" t="s">
        <v>152</v>
      </c>
      <c r="E51" s="4" t="s">
        <v>165</v>
      </c>
      <c r="F51" s="4" t="s">
        <v>235</v>
      </c>
      <c r="G51" s="14">
        <f>VLOOKUP(E51,考试安排!D:I,6,0)</f>
        <v>0</v>
      </c>
      <c r="H51" s="4">
        <f>VLOOKUP(E51,考试安排!D:J,7,0)</f>
        <v>0</v>
      </c>
      <c r="I51" s="4"/>
      <c r="J51" s="4"/>
      <c r="K51" s="4"/>
      <c r="L51" s="4"/>
      <c r="M51" s="4"/>
    </row>
    <row r="52" spans="1:13">
      <c r="A52" s="15" t="s">
        <v>31</v>
      </c>
      <c r="B52" s="4" t="s">
        <v>50</v>
      </c>
      <c r="C52" s="4" t="s">
        <v>170</v>
      </c>
      <c r="D52" s="4" t="s">
        <v>171</v>
      </c>
      <c r="E52" s="4" t="s">
        <v>165</v>
      </c>
      <c r="F52" s="4" t="s">
        <v>235</v>
      </c>
      <c r="G52" s="14">
        <f>VLOOKUP(E52,考试安排!D:I,6,0)</f>
        <v>0</v>
      </c>
      <c r="H52" s="4">
        <f>VLOOKUP(E52,考试安排!D:J,7,0)</f>
        <v>0</v>
      </c>
      <c r="I52" s="4"/>
      <c r="J52" s="4"/>
      <c r="K52" s="4"/>
      <c r="L52" s="4"/>
      <c r="M52" s="4"/>
    </row>
    <row r="53" spans="1:13">
      <c r="A53" s="15" t="s">
        <v>31</v>
      </c>
      <c r="B53" s="4" t="s">
        <v>64</v>
      </c>
      <c r="C53" s="4" t="s">
        <v>65</v>
      </c>
      <c r="D53" s="4" t="s">
        <v>66</v>
      </c>
      <c r="E53" s="4" t="s">
        <v>165</v>
      </c>
      <c r="F53" s="4" t="s">
        <v>235</v>
      </c>
      <c r="G53" s="14">
        <f>VLOOKUP(E53,考试安排!D:I,6,0)</f>
        <v>0</v>
      </c>
      <c r="H53" s="4">
        <f>VLOOKUP(E53,考试安排!D:J,7,0)</f>
        <v>0</v>
      </c>
      <c r="I53" s="4"/>
      <c r="J53" s="4"/>
      <c r="K53" s="4"/>
      <c r="L53" s="4"/>
      <c r="M53" s="4"/>
    </row>
    <row r="54" spans="1:13">
      <c r="A54" s="15" t="s">
        <v>31</v>
      </c>
      <c r="B54" s="4" t="s">
        <v>162</v>
      </c>
      <c r="C54" s="4" t="s">
        <v>172</v>
      </c>
      <c r="D54" s="4" t="s">
        <v>173</v>
      </c>
      <c r="E54" s="4" t="s">
        <v>165</v>
      </c>
      <c r="F54" s="4" t="s">
        <v>235</v>
      </c>
      <c r="G54" s="14">
        <f>VLOOKUP(E54,考试安排!D:I,6,0)</f>
        <v>0</v>
      </c>
      <c r="H54" s="4">
        <f>VLOOKUP(E54,考试安排!D:J,7,0)</f>
        <v>0</v>
      </c>
      <c r="I54" s="4"/>
      <c r="J54" s="4"/>
      <c r="K54" s="4"/>
      <c r="L54" s="4"/>
      <c r="M54" s="4"/>
    </row>
    <row r="55" spans="1:13">
      <c r="A55" s="15" t="s">
        <v>31</v>
      </c>
      <c r="B55" s="4" t="s">
        <v>174</v>
      </c>
      <c r="C55" s="4" t="s">
        <v>175</v>
      </c>
      <c r="D55" s="4" t="s">
        <v>176</v>
      </c>
      <c r="E55" s="4" t="s">
        <v>165</v>
      </c>
      <c r="F55" s="4" t="s">
        <v>235</v>
      </c>
      <c r="G55" s="14">
        <f>VLOOKUP(E55,考试安排!D:I,6,0)</f>
        <v>0</v>
      </c>
      <c r="H55" s="4">
        <f>VLOOKUP(E55,考试安排!D:J,7,0)</f>
        <v>0</v>
      </c>
      <c r="I55" s="4"/>
      <c r="J55" s="4"/>
      <c r="K55" s="4"/>
      <c r="L55" s="4"/>
      <c r="M55" s="4"/>
    </row>
    <row r="56" spans="1:13">
      <c r="A56" s="15" t="s">
        <v>31</v>
      </c>
      <c r="B56" s="4" t="s">
        <v>174</v>
      </c>
      <c r="C56" s="4" t="s">
        <v>177</v>
      </c>
      <c r="D56" s="4" t="s">
        <v>178</v>
      </c>
      <c r="E56" s="4" t="s">
        <v>165</v>
      </c>
      <c r="F56" s="4" t="s">
        <v>235</v>
      </c>
      <c r="G56" s="14">
        <f>VLOOKUP(E56,考试安排!D:I,6,0)</f>
        <v>0</v>
      </c>
      <c r="H56" s="4">
        <f>VLOOKUP(E56,考试安排!D:J,7,0)</f>
        <v>0</v>
      </c>
      <c r="I56" s="4"/>
      <c r="J56" s="4"/>
      <c r="K56" s="4"/>
      <c r="L56" s="4"/>
      <c r="M56" s="4"/>
    </row>
    <row r="57" spans="1:13">
      <c r="A57" s="15" t="s">
        <v>31</v>
      </c>
      <c r="B57" s="4" t="s">
        <v>179</v>
      </c>
      <c r="C57" s="4" t="s">
        <v>180</v>
      </c>
      <c r="D57" s="4" t="s">
        <v>181</v>
      </c>
      <c r="E57" s="4" t="s">
        <v>141</v>
      </c>
      <c r="F57" s="4" t="s">
        <v>235</v>
      </c>
      <c r="G57" s="14">
        <f>VLOOKUP(E57,考试安排!D:I,6,0)</f>
        <v>0</v>
      </c>
      <c r="H57" s="4">
        <f>VLOOKUP(E57,考试安排!D:J,7,0)</f>
        <v>0</v>
      </c>
      <c r="I57" s="4"/>
      <c r="J57" s="4"/>
      <c r="K57" s="4"/>
      <c r="L57" s="4"/>
      <c r="M57" s="4"/>
    </row>
    <row r="58" spans="1:13">
      <c r="A58" s="15" t="s">
        <v>31</v>
      </c>
      <c r="B58" s="4" t="s">
        <v>147</v>
      </c>
      <c r="C58" s="4" t="s">
        <v>182</v>
      </c>
      <c r="D58" s="4" t="s">
        <v>183</v>
      </c>
      <c r="E58" s="4" t="s">
        <v>165</v>
      </c>
      <c r="F58" s="4" t="s">
        <v>235</v>
      </c>
      <c r="G58" s="14">
        <f>VLOOKUP(E58,考试安排!D:I,6,0)</f>
        <v>0</v>
      </c>
      <c r="H58" s="4">
        <f>VLOOKUP(E58,考试安排!D:J,7,0)</f>
        <v>0</v>
      </c>
      <c r="I58" s="4"/>
      <c r="J58" s="4"/>
      <c r="K58" s="4"/>
      <c r="L58" s="4"/>
      <c r="M58" s="4"/>
    </row>
    <row r="59" spans="1:13">
      <c r="A59" s="15" t="s">
        <v>31</v>
      </c>
      <c r="B59" s="4" t="s">
        <v>150</v>
      </c>
      <c r="C59" s="4" t="s">
        <v>184</v>
      </c>
      <c r="D59" s="4" t="s">
        <v>185</v>
      </c>
      <c r="E59" s="4" t="s">
        <v>144</v>
      </c>
      <c r="F59" s="4" t="s">
        <v>235</v>
      </c>
      <c r="G59" s="14">
        <f>VLOOKUP(E59,考试安排!D:I,6,0)</f>
        <v>0</v>
      </c>
      <c r="H59" s="4">
        <f>VLOOKUP(E59,考试安排!D:J,7,0)</f>
        <v>0</v>
      </c>
      <c r="I59" s="4"/>
      <c r="J59" s="4"/>
      <c r="K59" s="4"/>
      <c r="L59" s="4"/>
      <c r="M59" s="4"/>
    </row>
    <row r="60" spans="1:13">
      <c r="A60" s="15" t="s">
        <v>31</v>
      </c>
      <c r="B60" s="4" t="s">
        <v>67</v>
      </c>
      <c r="C60" s="4" t="s">
        <v>68</v>
      </c>
      <c r="D60" s="4" t="s">
        <v>69</v>
      </c>
      <c r="E60" s="4" t="s">
        <v>165</v>
      </c>
      <c r="F60" s="4" t="s">
        <v>235</v>
      </c>
      <c r="G60" s="14">
        <f>VLOOKUP(E60,考试安排!D:I,6,0)</f>
        <v>0</v>
      </c>
      <c r="H60" s="4">
        <f>VLOOKUP(E60,考试安排!D:J,7,0)</f>
        <v>0</v>
      </c>
      <c r="I60" s="4"/>
      <c r="J60" s="4"/>
      <c r="K60" s="4"/>
      <c r="L60" s="4"/>
      <c r="M60" s="4"/>
    </row>
    <row r="61" spans="1:13">
      <c r="A61" s="15" t="s">
        <v>31</v>
      </c>
      <c r="B61" s="4" t="s">
        <v>74</v>
      </c>
      <c r="C61" s="39" t="s">
        <v>75</v>
      </c>
      <c r="D61" s="4" t="s">
        <v>76</v>
      </c>
      <c r="E61" s="4" t="s">
        <v>144</v>
      </c>
      <c r="F61" s="4" t="s">
        <v>235</v>
      </c>
      <c r="G61" s="14">
        <f>VLOOKUP(E61,考试安排!D:I,6,0)</f>
        <v>0</v>
      </c>
      <c r="H61" s="4">
        <f>VLOOKUP(E61,考试安排!D:J,7,0)</f>
        <v>0</v>
      </c>
      <c r="I61" s="4"/>
      <c r="J61" s="4"/>
      <c r="K61" s="4"/>
      <c r="L61" s="4"/>
      <c r="M61" s="4"/>
    </row>
    <row r="62" spans="1:13">
      <c r="A62" s="15" t="s">
        <v>31</v>
      </c>
      <c r="B62" s="4" t="s">
        <v>74</v>
      </c>
      <c r="C62" s="39" t="s">
        <v>75</v>
      </c>
      <c r="D62" s="4" t="s">
        <v>76</v>
      </c>
      <c r="E62" s="4" t="s">
        <v>186</v>
      </c>
      <c r="F62" s="4" t="s">
        <v>235</v>
      </c>
      <c r="G62" s="14">
        <f>VLOOKUP(E62,考试安排!D:I,6,0)</f>
        <v>0</v>
      </c>
      <c r="H62" s="4">
        <f>VLOOKUP(E62,考试安排!D:J,7,0)</f>
        <v>0</v>
      </c>
      <c r="I62" s="4"/>
      <c r="J62" s="4"/>
      <c r="K62" s="4"/>
      <c r="L62" s="4"/>
      <c r="M62" s="4"/>
    </row>
    <row r="63" spans="1:13">
      <c r="A63" s="15" t="s">
        <v>15</v>
      </c>
      <c r="B63" s="4" t="s">
        <v>187</v>
      </c>
      <c r="C63" s="4" t="s">
        <v>188</v>
      </c>
      <c r="D63" s="4" t="s">
        <v>189</v>
      </c>
      <c r="E63" s="4" t="s">
        <v>190</v>
      </c>
      <c r="F63" s="4" t="s">
        <v>235</v>
      </c>
      <c r="G63" s="14">
        <f>VLOOKUP(E63,考试安排!D:I,6,0)</f>
        <v>0</v>
      </c>
      <c r="H63" s="4">
        <f>VLOOKUP(E63,考试安排!D:J,7,0)</f>
        <v>0</v>
      </c>
      <c r="I63" s="4"/>
      <c r="J63" s="4"/>
      <c r="K63" s="4"/>
      <c r="L63" s="4"/>
      <c r="M63" s="4"/>
    </row>
    <row r="64" spans="1:13">
      <c r="A64" s="15" t="s">
        <v>78</v>
      </c>
      <c r="B64" s="4" t="s">
        <v>191</v>
      </c>
      <c r="C64" s="4" t="s">
        <v>192</v>
      </c>
      <c r="D64" s="4" t="s">
        <v>193</v>
      </c>
      <c r="E64" s="4" t="s">
        <v>186</v>
      </c>
      <c r="F64" s="4" t="s">
        <v>235</v>
      </c>
      <c r="G64" s="14">
        <f>VLOOKUP(E64,考试安排!D:I,6,0)</f>
        <v>0</v>
      </c>
      <c r="H64" s="4">
        <f>VLOOKUP(E64,考试安排!D:J,7,0)</f>
        <v>0</v>
      </c>
      <c r="I64" s="4"/>
      <c r="J64" s="4"/>
      <c r="K64" s="4"/>
      <c r="L64" s="4"/>
      <c r="M64" s="4"/>
    </row>
    <row r="65" spans="1:13">
      <c r="A65" s="15" t="s">
        <v>78</v>
      </c>
      <c r="B65" s="4" t="s">
        <v>194</v>
      </c>
      <c r="C65" s="4" t="s">
        <v>195</v>
      </c>
      <c r="D65" s="4" t="s">
        <v>196</v>
      </c>
      <c r="E65" s="4" t="s">
        <v>144</v>
      </c>
      <c r="F65" s="4" t="s">
        <v>235</v>
      </c>
      <c r="G65" s="14">
        <f>VLOOKUP(E65,考试安排!D:I,6,0)</f>
        <v>0</v>
      </c>
      <c r="H65" s="4">
        <f>VLOOKUP(E65,考试安排!D:J,7,0)</f>
        <v>0</v>
      </c>
      <c r="I65" s="4"/>
      <c r="J65" s="4"/>
      <c r="K65" s="4"/>
      <c r="L65" s="4"/>
      <c r="M65" s="4"/>
    </row>
    <row r="66" spans="1:13">
      <c r="A66" s="15" t="s">
        <v>78</v>
      </c>
      <c r="B66" s="4" t="s">
        <v>198</v>
      </c>
      <c r="C66" s="4" t="s">
        <v>199</v>
      </c>
      <c r="D66" s="4" t="s">
        <v>200</v>
      </c>
      <c r="E66" s="4" t="s">
        <v>190</v>
      </c>
      <c r="F66" s="4" t="s">
        <v>235</v>
      </c>
      <c r="G66" s="14">
        <f>VLOOKUP(E66,考试安排!D:I,6,0)</f>
        <v>0</v>
      </c>
      <c r="H66" s="4">
        <f>VLOOKUP(E66,考试安排!D:J,7,0)</f>
        <v>0</v>
      </c>
      <c r="I66" s="4"/>
      <c r="J66" s="4"/>
      <c r="K66" s="4"/>
      <c r="L66" s="4"/>
      <c r="M66" s="4"/>
    </row>
    <row r="67" spans="1:13">
      <c r="A67" s="15" t="s">
        <v>88</v>
      </c>
      <c r="B67" s="4" t="s">
        <v>95</v>
      </c>
      <c r="C67" s="4" t="s">
        <v>201</v>
      </c>
      <c r="D67" s="4" t="s">
        <v>202</v>
      </c>
      <c r="E67" s="4" t="s">
        <v>190</v>
      </c>
      <c r="F67" s="4" t="s">
        <v>235</v>
      </c>
      <c r="G67" s="14">
        <f>VLOOKUP(E67,考试安排!D:I,6,0)</f>
        <v>0</v>
      </c>
      <c r="H67" s="4">
        <f>VLOOKUP(E67,考试安排!D:J,7,0)</f>
        <v>0</v>
      </c>
      <c r="I67" s="4"/>
      <c r="J67" s="4"/>
      <c r="K67" s="4"/>
      <c r="L67" s="4"/>
      <c r="M67" s="4"/>
    </row>
    <row r="68" spans="1:13">
      <c r="A68" s="15" t="s">
        <v>88</v>
      </c>
      <c r="B68" s="4" t="s">
        <v>95</v>
      </c>
      <c r="C68" s="4" t="s">
        <v>203</v>
      </c>
      <c r="D68" s="4" t="s">
        <v>204</v>
      </c>
      <c r="E68" s="4" t="s">
        <v>190</v>
      </c>
      <c r="F68" s="4" t="s">
        <v>235</v>
      </c>
      <c r="G68" s="14">
        <f>VLOOKUP(E68,考试安排!D:I,6,0)</f>
        <v>0</v>
      </c>
      <c r="H68" s="4">
        <f>VLOOKUP(E68,考试安排!D:J,7,0)</f>
        <v>0</v>
      </c>
      <c r="I68" s="4"/>
      <c r="J68" s="4"/>
      <c r="K68" s="4"/>
      <c r="L68" s="4"/>
      <c r="M68" s="4"/>
    </row>
    <row r="69" spans="1:13">
      <c r="A69" s="15" t="s">
        <v>87</v>
      </c>
      <c r="B69" s="4" t="s">
        <v>102</v>
      </c>
      <c r="C69" s="4" t="s">
        <v>205</v>
      </c>
      <c r="D69" s="4" t="s">
        <v>206</v>
      </c>
      <c r="E69" s="4" t="s">
        <v>190</v>
      </c>
      <c r="F69" s="4" t="s">
        <v>235</v>
      </c>
      <c r="G69" s="14">
        <f>VLOOKUP(E69,考试安排!D:I,6,0)</f>
        <v>0</v>
      </c>
      <c r="H69" s="4">
        <f>VLOOKUP(E69,考试安排!D:J,7,0)</f>
        <v>0</v>
      </c>
      <c r="I69" s="4"/>
      <c r="J69" s="4"/>
      <c r="K69" s="4"/>
      <c r="L69" s="4"/>
      <c r="M69" s="4"/>
    </row>
    <row r="70" spans="1:13">
      <c r="A70" s="15" t="s">
        <v>87</v>
      </c>
      <c r="B70" s="4" t="s">
        <v>207</v>
      </c>
      <c r="C70" s="4" t="s">
        <v>208</v>
      </c>
      <c r="D70" s="4" t="s">
        <v>209</v>
      </c>
      <c r="E70" s="4" t="s">
        <v>190</v>
      </c>
      <c r="F70" s="4" t="s">
        <v>235</v>
      </c>
      <c r="G70" s="14">
        <f>VLOOKUP(E70,考试安排!D:I,6,0)</f>
        <v>0</v>
      </c>
      <c r="H70" s="4">
        <f>VLOOKUP(E70,考试安排!D:J,7,0)</f>
        <v>0</v>
      </c>
      <c r="I70" s="4"/>
      <c r="J70" s="4"/>
      <c r="K70" s="4"/>
      <c r="L70" s="4"/>
      <c r="M70" s="4"/>
    </row>
    <row r="71" spans="1:13">
      <c r="A71" s="15" t="s">
        <v>87</v>
      </c>
      <c r="B71" s="4" t="s">
        <v>210</v>
      </c>
      <c r="C71" s="4" t="s">
        <v>211</v>
      </c>
      <c r="D71" s="4" t="s">
        <v>212</v>
      </c>
      <c r="E71" s="4" t="s">
        <v>190</v>
      </c>
      <c r="F71" s="4" t="s">
        <v>235</v>
      </c>
      <c r="G71" s="14">
        <f>VLOOKUP(E71,考试安排!D:I,6,0)</f>
        <v>0</v>
      </c>
      <c r="H71" s="4">
        <f>VLOOKUP(E71,考试安排!D:J,7,0)</f>
        <v>0</v>
      </c>
      <c r="I71" s="4"/>
      <c r="J71" s="4"/>
      <c r="K71" s="4"/>
      <c r="L71" s="4"/>
      <c r="M71" s="4"/>
    </row>
    <row r="72" spans="1:13">
      <c r="A72" s="15" t="s">
        <v>213</v>
      </c>
      <c r="B72" s="4" t="s">
        <v>216</v>
      </c>
      <c r="C72" s="4" t="s">
        <v>217</v>
      </c>
      <c r="D72" s="4" t="s">
        <v>218</v>
      </c>
      <c r="E72" s="4" t="s">
        <v>190</v>
      </c>
      <c r="F72" s="4" t="s">
        <v>235</v>
      </c>
      <c r="G72" s="14">
        <f>VLOOKUP(E72,考试安排!D:I,6,0)</f>
        <v>0</v>
      </c>
      <c r="H72" s="4">
        <f>VLOOKUP(E72,考试安排!D:J,7,0)</f>
        <v>0</v>
      </c>
      <c r="I72" s="4"/>
      <c r="J72" s="4"/>
      <c r="K72" s="4"/>
      <c r="L72" s="4"/>
      <c r="M72" s="4"/>
    </row>
    <row r="73" spans="1:13">
      <c r="A73" s="15" t="s">
        <v>213</v>
      </c>
      <c r="B73" s="4" t="s">
        <v>220</v>
      </c>
      <c r="C73" s="4" t="s">
        <v>221</v>
      </c>
      <c r="D73" s="4" t="s">
        <v>222</v>
      </c>
      <c r="E73" s="4" t="s">
        <v>223</v>
      </c>
      <c r="F73" s="4" t="s">
        <v>235</v>
      </c>
      <c r="G73" s="14">
        <f>VLOOKUP(E73,考试安排!D:I,6,0)</f>
        <v>0</v>
      </c>
      <c r="H73" s="4">
        <f>VLOOKUP(E73,考试安排!D:J,7,0)</f>
        <v>0</v>
      </c>
      <c r="I73" s="4"/>
      <c r="J73" s="4"/>
      <c r="K73" s="4"/>
      <c r="L73" s="4"/>
      <c r="M73" s="4"/>
    </row>
    <row r="74" spans="1:13">
      <c r="A74" s="15" t="s">
        <v>213</v>
      </c>
      <c r="B74" s="4" t="s">
        <v>220</v>
      </c>
      <c r="C74" s="4" t="s">
        <v>224</v>
      </c>
      <c r="D74" s="4" t="s">
        <v>225</v>
      </c>
      <c r="E74" s="4" t="s">
        <v>223</v>
      </c>
      <c r="F74" s="4" t="s">
        <v>235</v>
      </c>
      <c r="G74" s="14">
        <f>VLOOKUP(E74,考试安排!D:I,6,0)</f>
        <v>0</v>
      </c>
      <c r="H74" s="4">
        <f>VLOOKUP(E74,考试安排!D:J,7,0)</f>
        <v>0</v>
      </c>
      <c r="I74" s="4"/>
      <c r="J74" s="4"/>
      <c r="K74" s="4"/>
      <c r="L74" s="4"/>
      <c r="M74" s="4"/>
    </row>
    <row r="75" spans="1:13">
      <c r="A75" s="15" t="s">
        <v>213</v>
      </c>
      <c r="B75" s="4" t="s">
        <v>220</v>
      </c>
      <c r="C75" s="4" t="s">
        <v>226</v>
      </c>
      <c r="D75" s="4" t="s">
        <v>227</v>
      </c>
      <c r="E75" s="4" t="s">
        <v>223</v>
      </c>
      <c r="F75" s="4" t="s">
        <v>235</v>
      </c>
      <c r="G75" s="14">
        <f>VLOOKUP(E75,考试安排!D:I,6,0)</f>
        <v>0</v>
      </c>
      <c r="H75" s="4">
        <f>VLOOKUP(E75,考试安排!D:J,7,0)</f>
        <v>0</v>
      </c>
      <c r="I75" s="4"/>
      <c r="J75" s="4"/>
      <c r="K75" s="4"/>
      <c r="L75" s="4"/>
      <c r="M75" s="4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workbookViewId="0">
      <selection activeCell="R27" sqref="R27"/>
    </sheetView>
  </sheetViews>
  <sheetFormatPr defaultColWidth="9" defaultRowHeight="13.5"/>
  <cols>
    <col min="1" max="1" width="13.75" style="1" customWidth="1"/>
    <col min="2" max="2" width="7" style="1" customWidth="1"/>
    <col min="3" max="3" width="32.625" style="1" customWidth="1"/>
    <col min="7" max="7" width="13.75" style="1" customWidth="1"/>
    <col min="8" max="8" width="7" style="1" customWidth="1"/>
  </cols>
  <sheetData>
    <row r="1" spans="1:9">
      <c r="A1" s="2" t="s">
        <v>5</v>
      </c>
      <c r="B1" s="3" t="s">
        <v>6</v>
      </c>
      <c r="C1" s="3" t="s">
        <v>7</v>
      </c>
      <c r="G1" s="2" t="s">
        <v>5</v>
      </c>
      <c r="H1" s="3" t="s">
        <v>6</v>
      </c>
    </row>
    <row r="2" spans="1:9">
      <c r="A2" s="4" t="s">
        <v>19</v>
      </c>
      <c r="B2" s="4" t="s">
        <v>20</v>
      </c>
      <c r="C2" s="4" t="s">
        <v>21</v>
      </c>
      <c r="G2" s="39" t="s">
        <v>75</v>
      </c>
      <c r="H2" s="4" t="s">
        <v>76</v>
      </c>
      <c r="I2">
        <f t="shared" ref="I2:I62" si="0">COUNTIF(A:A,G:G)</f>
        <v>5</v>
      </c>
    </row>
    <row r="3" spans="1:9">
      <c r="A3" s="4" t="s">
        <v>27</v>
      </c>
      <c r="B3" s="4" t="s">
        <v>28</v>
      </c>
      <c r="C3" s="4" t="s">
        <v>21</v>
      </c>
      <c r="G3" s="4" t="s">
        <v>54</v>
      </c>
      <c r="H3" s="4" t="s">
        <v>55</v>
      </c>
      <c r="I3">
        <f t="shared" si="0"/>
        <v>3</v>
      </c>
    </row>
    <row r="4" spans="1:9">
      <c r="A4" s="4" t="s">
        <v>34</v>
      </c>
      <c r="B4" s="4" t="s">
        <v>35</v>
      </c>
      <c r="C4" s="4" t="s">
        <v>36</v>
      </c>
      <c r="G4" s="4" t="s">
        <v>42</v>
      </c>
      <c r="H4" s="4" t="s">
        <v>43</v>
      </c>
      <c r="I4">
        <f t="shared" si="0"/>
        <v>2</v>
      </c>
    </row>
    <row r="5" spans="1:9">
      <c r="A5" s="4" t="s">
        <v>39</v>
      </c>
      <c r="B5" s="4" t="s">
        <v>40</v>
      </c>
      <c r="C5" s="4" t="s">
        <v>36</v>
      </c>
      <c r="G5" s="4" t="s">
        <v>65</v>
      </c>
      <c r="H5" s="4" t="s">
        <v>66</v>
      </c>
      <c r="I5">
        <f t="shared" si="0"/>
        <v>2</v>
      </c>
    </row>
    <row r="6" spans="1:9">
      <c r="A6" s="4" t="s">
        <v>42</v>
      </c>
      <c r="B6" s="4" t="s">
        <v>43</v>
      </c>
      <c r="C6" s="4" t="s">
        <v>36</v>
      </c>
      <c r="G6" s="4" t="s">
        <v>68</v>
      </c>
      <c r="H6" s="4" t="s">
        <v>69</v>
      </c>
      <c r="I6">
        <f t="shared" si="0"/>
        <v>2</v>
      </c>
    </row>
    <row r="7" spans="1:9">
      <c r="A7" s="4" t="s">
        <v>45</v>
      </c>
      <c r="B7" s="4" t="s">
        <v>46</v>
      </c>
      <c r="C7" s="4" t="s">
        <v>36</v>
      </c>
      <c r="G7" s="4" t="s">
        <v>127</v>
      </c>
      <c r="H7" s="4" t="s">
        <v>128</v>
      </c>
      <c r="I7">
        <f t="shared" si="0"/>
        <v>2</v>
      </c>
    </row>
    <row r="8" spans="1:9">
      <c r="A8" s="4" t="s">
        <v>47</v>
      </c>
      <c r="B8" s="4" t="s">
        <v>48</v>
      </c>
      <c r="C8" s="4" t="s">
        <v>36</v>
      </c>
      <c r="G8" s="4" t="s">
        <v>145</v>
      </c>
      <c r="H8" s="4" t="s">
        <v>146</v>
      </c>
      <c r="I8">
        <f t="shared" si="0"/>
        <v>2</v>
      </c>
    </row>
    <row r="9" spans="1:9">
      <c r="A9" s="4" t="s">
        <v>51</v>
      </c>
      <c r="B9" s="4" t="s">
        <v>52</v>
      </c>
      <c r="C9" s="4" t="s">
        <v>36</v>
      </c>
      <c r="G9" s="4" t="s">
        <v>148</v>
      </c>
      <c r="H9" s="4" t="s">
        <v>149</v>
      </c>
      <c r="I9">
        <f t="shared" si="0"/>
        <v>2</v>
      </c>
    </row>
    <row r="10" spans="1:9">
      <c r="A10" s="4" t="s">
        <v>54</v>
      </c>
      <c r="B10" s="4" t="s">
        <v>55</v>
      </c>
      <c r="C10" s="4" t="s">
        <v>36</v>
      </c>
      <c r="G10" s="4" t="s">
        <v>151</v>
      </c>
      <c r="H10" s="4" t="s">
        <v>152</v>
      </c>
      <c r="I10">
        <f t="shared" si="0"/>
        <v>2</v>
      </c>
    </row>
    <row r="11" spans="1:9">
      <c r="A11" s="4" t="s">
        <v>56</v>
      </c>
      <c r="B11" s="4" t="s">
        <v>57</v>
      </c>
      <c r="C11" s="4" t="s">
        <v>36</v>
      </c>
      <c r="G11" s="4" t="s">
        <v>19</v>
      </c>
      <c r="H11" s="4" t="s">
        <v>20</v>
      </c>
      <c r="I11">
        <f t="shared" si="0"/>
        <v>1</v>
      </c>
    </row>
    <row r="12" spans="1:9">
      <c r="A12" s="4" t="s">
        <v>59</v>
      </c>
      <c r="B12" s="4" t="s">
        <v>60</v>
      </c>
      <c r="C12" s="4" t="s">
        <v>36</v>
      </c>
      <c r="G12" s="4" t="s">
        <v>27</v>
      </c>
      <c r="H12" s="4" t="s">
        <v>28</v>
      </c>
      <c r="I12">
        <f t="shared" si="0"/>
        <v>1</v>
      </c>
    </row>
    <row r="13" spans="1:9">
      <c r="A13" s="4" t="s">
        <v>62</v>
      </c>
      <c r="B13" s="4" t="s">
        <v>63</v>
      </c>
      <c r="C13" s="4" t="s">
        <v>36</v>
      </c>
      <c r="G13" s="4" t="s">
        <v>34</v>
      </c>
      <c r="H13" s="4" t="s">
        <v>35</v>
      </c>
      <c r="I13">
        <f t="shared" si="0"/>
        <v>1</v>
      </c>
    </row>
    <row r="14" spans="1:9">
      <c r="A14" s="4" t="s">
        <v>65</v>
      </c>
      <c r="B14" s="4" t="s">
        <v>66</v>
      </c>
      <c r="C14" s="4" t="s">
        <v>36</v>
      </c>
      <c r="G14" s="4" t="s">
        <v>39</v>
      </c>
      <c r="H14" s="4" t="s">
        <v>40</v>
      </c>
      <c r="I14">
        <f t="shared" si="0"/>
        <v>1</v>
      </c>
    </row>
    <row r="15" spans="1:9">
      <c r="A15" s="4" t="s">
        <v>68</v>
      </c>
      <c r="B15" s="4" t="s">
        <v>69</v>
      </c>
      <c r="C15" s="4" t="s">
        <v>36</v>
      </c>
      <c r="G15" s="4" t="s">
        <v>45</v>
      </c>
      <c r="H15" s="4" t="s">
        <v>46</v>
      </c>
      <c r="I15">
        <f t="shared" si="0"/>
        <v>1</v>
      </c>
    </row>
    <row r="16" spans="1:9">
      <c r="A16" s="4" t="s">
        <v>71</v>
      </c>
      <c r="B16" s="4" t="s">
        <v>72</v>
      </c>
      <c r="C16" s="4" t="s">
        <v>36</v>
      </c>
      <c r="G16" s="4" t="s">
        <v>47</v>
      </c>
      <c r="H16" s="4" t="s">
        <v>48</v>
      </c>
      <c r="I16">
        <f t="shared" si="0"/>
        <v>1</v>
      </c>
    </row>
    <row r="17" spans="1:9">
      <c r="A17" s="39" t="s">
        <v>75</v>
      </c>
      <c r="B17" s="4" t="s">
        <v>76</v>
      </c>
      <c r="C17" s="4" t="s">
        <v>36</v>
      </c>
      <c r="G17" s="4" t="s">
        <v>51</v>
      </c>
      <c r="H17" s="4" t="s">
        <v>52</v>
      </c>
      <c r="I17">
        <f t="shared" si="0"/>
        <v>1</v>
      </c>
    </row>
    <row r="18" spans="1:9">
      <c r="A18" s="4" t="s">
        <v>81</v>
      </c>
      <c r="B18" s="4" t="s">
        <v>82</v>
      </c>
      <c r="C18" s="4" t="s">
        <v>83</v>
      </c>
      <c r="G18" s="4" t="s">
        <v>56</v>
      </c>
      <c r="H18" s="4" t="s">
        <v>57</v>
      </c>
      <c r="I18">
        <f t="shared" si="0"/>
        <v>1</v>
      </c>
    </row>
    <row r="19" spans="1:9">
      <c r="A19" s="4" t="s">
        <v>85</v>
      </c>
      <c r="B19" s="4" t="s">
        <v>86</v>
      </c>
      <c r="C19" s="4" t="s">
        <v>36</v>
      </c>
      <c r="G19" s="4" t="s">
        <v>59</v>
      </c>
      <c r="H19" s="4" t="s">
        <v>60</v>
      </c>
      <c r="I19">
        <f t="shared" si="0"/>
        <v>1</v>
      </c>
    </row>
    <row r="20" spans="1:9">
      <c r="A20" s="4" t="s">
        <v>91</v>
      </c>
      <c r="B20" s="4" t="s">
        <v>92</v>
      </c>
      <c r="C20" s="4" t="s">
        <v>93</v>
      </c>
      <c r="G20" s="4" t="s">
        <v>62</v>
      </c>
      <c r="H20" s="4" t="s">
        <v>63</v>
      </c>
      <c r="I20">
        <f t="shared" si="0"/>
        <v>1</v>
      </c>
    </row>
    <row r="21" spans="1:9">
      <c r="A21" s="4" t="s">
        <v>96</v>
      </c>
      <c r="B21" s="4" t="s">
        <v>97</v>
      </c>
      <c r="C21" s="4" t="s">
        <v>98</v>
      </c>
      <c r="G21" s="4" t="s">
        <v>71</v>
      </c>
      <c r="H21" s="4" t="s">
        <v>72</v>
      </c>
      <c r="I21">
        <f t="shared" si="0"/>
        <v>1</v>
      </c>
    </row>
    <row r="22" spans="1:9">
      <c r="A22" s="4" t="s">
        <v>99</v>
      </c>
      <c r="B22" s="4" t="s">
        <v>100</v>
      </c>
      <c r="C22" s="4" t="s">
        <v>98</v>
      </c>
      <c r="G22" s="4" t="s">
        <v>81</v>
      </c>
      <c r="H22" s="4" t="s">
        <v>82</v>
      </c>
      <c r="I22">
        <f t="shared" si="0"/>
        <v>1</v>
      </c>
    </row>
    <row r="23" spans="1:9">
      <c r="A23" s="4" t="s">
        <v>103</v>
      </c>
      <c r="B23" s="4" t="s">
        <v>104</v>
      </c>
      <c r="C23" s="4" t="s">
        <v>105</v>
      </c>
      <c r="G23" s="4" t="s">
        <v>85</v>
      </c>
      <c r="H23" s="4" t="s">
        <v>86</v>
      </c>
      <c r="I23">
        <f t="shared" si="0"/>
        <v>1</v>
      </c>
    </row>
    <row r="24" spans="1:9">
      <c r="A24" s="4" t="s">
        <v>109</v>
      </c>
      <c r="B24" s="4" t="s">
        <v>110</v>
      </c>
      <c r="C24" s="4" t="s">
        <v>111</v>
      </c>
      <c r="G24" s="4" t="s">
        <v>91</v>
      </c>
      <c r="H24" s="4" t="s">
        <v>92</v>
      </c>
      <c r="I24">
        <f t="shared" si="0"/>
        <v>1</v>
      </c>
    </row>
    <row r="25" spans="1:9">
      <c r="A25" s="4" t="s">
        <v>113</v>
      </c>
      <c r="B25" s="4" t="s">
        <v>114</v>
      </c>
      <c r="C25" s="4" t="s">
        <v>111</v>
      </c>
      <c r="G25" s="4" t="s">
        <v>96</v>
      </c>
      <c r="H25" s="4" t="s">
        <v>97</v>
      </c>
      <c r="I25">
        <f t="shared" si="0"/>
        <v>1</v>
      </c>
    </row>
    <row r="26" spans="1:9">
      <c r="A26" s="4" t="s">
        <v>116</v>
      </c>
      <c r="B26" s="4" t="s">
        <v>117</v>
      </c>
      <c r="C26" s="4" t="s">
        <v>111</v>
      </c>
      <c r="G26" s="4" t="s">
        <v>99</v>
      </c>
      <c r="H26" s="4" t="s">
        <v>100</v>
      </c>
      <c r="I26">
        <f t="shared" si="0"/>
        <v>1</v>
      </c>
    </row>
    <row r="27" spans="1:9">
      <c r="A27" s="4" t="s">
        <v>118</v>
      </c>
      <c r="B27" s="4" t="s">
        <v>119</v>
      </c>
      <c r="C27" s="4" t="s">
        <v>111</v>
      </c>
      <c r="G27" s="4" t="s">
        <v>103</v>
      </c>
      <c r="H27" s="4" t="s">
        <v>104</v>
      </c>
      <c r="I27">
        <f t="shared" si="0"/>
        <v>1</v>
      </c>
    </row>
    <row r="28" spans="1:9">
      <c r="A28" s="4" t="s">
        <v>122</v>
      </c>
      <c r="B28" s="4" t="s">
        <v>123</v>
      </c>
      <c r="C28" s="4" t="s">
        <v>124</v>
      </c>
      <c r="G28" s="4" t="s">
        <v>109</v>
      </c>
      <c r="H28" s="4" t="s">
        <v>110</v>
      </c>
      <c r="I28">
        <f t="shared" si="0"/>
        <v>1</v>
      </c>
    </row>
    <row r="29" spans="1:9">
      <c r="A29" s="4" t="s">
        <v>127</v>
      </c>
      <c r="B29" s="4" t="s">
        <v>128</v>
      </c>
      <c r="C29" s="4" t="s">
        <v>129</v>
      </c>
      <c r="G29" s="4" t="s">
        <v>113</v>
      </c>
      <c r="H29" s="4" t="s">
        <v>114</v>
      </c>
      <c r="I29">
        <f t="shared" si="0"/>
        <v>1</v>
      </c>
    </row>
    <row r="30" spans="1:9">
      <c r="A30" s="4" t="s">
        <v>42</v>
      </c>
      <c r="B30" s="4" t="s">
        <v>43</v>
      </c>
      <c r="C30" s="4" t="s">
        <v>131</v>
      </c>
      <c r="G30" s="4" t="s">
        <v>116</v>
      </c>
      <c r="H30" s="4" t="s">
        <v>117</v>
      </c>
      <c r="I30">
        <f t="shared" si="0"/>
        <v>1</v>
      </c>
    </row>
    <row r="31" spans="1:9">
      <c r="A31" s="4" t="s">
        <v>127</v>
      </c>
      <c r="B31" s="4" t="s">
        <v>128</v>
      </c>
      <c r="C31" s="4" t="s">
        <v>132</v>
      </c>
      <c r="G31" s="4" t="s">
        <v>118</v>
      </c>
      <c r="H31" s="4" t="s">
        <v>119</v>
      </c>
      <c r="I31">
        <f t="shared" si="0"/>
        <v>1</v>
      </c>
    </row>
    <row r="32" spans="1:9">
      <c r="A32" s="4" t="s">
        <v>133</v>
      </c>
      <c r="B32" s="4" t="s">
        <v>134</v>
      </c>
      <c r="C32" s="4" t="s">
        <v>132</v>
      </c>
      <c r="G32" s="4" t="s">
        <v>122</v>
      </c>
      <c r="H32" s="4" t="s">
        <v>123</v>
      </c>
      <c r="I32">
        <f t="shared" si="0"/>
        <v>1</v>
      </c>
    </row>
    <row r="33" spans="1:9">
      <c r="A33" s="39" t="s">
        <v>75</v>
      </c>
      <c r="B33" s="4" t="s">
        <v>76</v>
      </c>
      <c r="C33" s="4" t="s">
        <v>129</v>
      </c>
      <c r="G33" s="4" t="s">
        <v>133</v>
      </c>
      <c r="H33" s="4" t="s">
        <v>134</v>
      </c>
      <c r="I33">
        <f t="shared" si="0"/>
        <v>1</v>
      </c>
    </row>
    <row r="34" spans="1:9">
      <c r="A34" s="39" t="s">
        <v>75</v>
      </c>
      <c r="B34" s="4" t="s">
        <v>76</v>
      </c>
      <c r="C34" s="4" t="s">
        <v>135</v>
      </c>
      <c r="G34" s="4" t="s">
        <v>136</v>
      </c>
      <c r="H34" s="4" t="s">
        <v>137</v>
      </c>
      <c r="I34">
        <f t="shared" si="0"/>
        <v>1</v>
      </c>
    </row>
    <row r="35" spans="1:9">
      <c r="A35" s="4" t="s">
        <v>136</v>
      </c>
      <c r="B35" s="4" t="s">
        <v>137</v>
      </c>
      <c r="C35" s="4" t="s">
        <v>138</v>
      </c>
      <c r="G35" s="4" t="s">
        <v>142</v>
      </c>
      <c r="H35" s="4" t="s">
        <v>143</v>
      </c>
      <c r="I35">
        <f t="shared" si="0"/>
        <v>1</v>
      </c>
    </row>
    <row r="36" spans="1:9">
      <c r="A36" s="4" t="s">
        <v>54</v>
      </c>
      <c r="B36" s="4" t="s">
        <v>55</v>
      </c>
      <c r="C36" s="4" t="s">
        <v>140</v>
      </c>
      <c r="G36" s="4" t="s">
        <v>153</v>
      </c>
      <c r="H36" s="4" t="s">
        <v>154</v>
      </c>
      <c r="I36">
        <f t="shared" si="0"/>
        <v>1</v>
      </c>
    </row>
    <row r="37" spans="1:9">
      <c r="A37" s="4" t="s">
        <v>54</v>
      </c>
      <c r="B37" s="4" t="s">
        <v>55</v>
      </c>
      <c r="C37" s="4" t="s">
        <v>141</v>
      </c>
      <c r="G37" s="4" t="s">
        <v>155</v>
      </c>
      <c r="H37" s="4" t="s">
        <v>156</v>
      </c>
      <c r="I37">
        <f t="shared" si="0"/>
        <v>1</v>
      </c>
    </row>
    <row r="38" spans="1:9">
      <c r="A38" s="4" t="s">
        <v>142</v>
      </c>
      <c r="B38" s="4" t="s">
        <v>143</v>
      </c>
      <c r="C38" s="4" t="s">
        <v>144</v>
      </c>
      <c r="G38" s="4" t="s">
        <v>157</v>
      </c>
      <c r="H38" s="4" t="s">
        <v>158</v>
      </c>
      <c r="I38">
        <f t="shared" si="0"/>
        <v>1</v>
      </c>
    </row>
    <row r="39" spans="1:9">
      <c r="A39" s="4" t="s">
        <v>145</v>
      </c>
      <c r="B39" s="4" t="s">
        <v>146</v>
      </c>
      <c r="C39" s="4" t="s">
        <v>144</v>
      </c>
      <c r="G39" s="4" t="s">
        <v>160</v>
      </c>
      <c r="H39" s="4" t="s">
        <v>161</v>
      </c>
      <c r="I39">
        <f t="shared" si="0"/>
        <v>1</v>
      </c>
    </row>
    <row r="40" spans="1:9">
      <c r="A40" s="4" t="s">
        <v>148</v>
      </c>
      <c r="B40" s="4" t="s">
        <v>149</v>
      </c>
      <c r="C40" s="4" t="s">
        <v>144</v>
      </c>
      <c r="G40" s="4" t="s">
        <v>163</v>
      </c>
      <c r="H40" s="4" t="s">
        <v>164</v>
      </c>
      <c r="I40">
        <f t="shared" si="0"/>
        <v>1</v>
      </c>
    </row>
    <row r="41" spans="1:9">
      <c r="A41" s="4" t="s">
        <v>151</v>
      </c>
      <c r="B41" s="4" t="s">
        <v>152</v>
      </c>
      <c r="C41" s="4" t="s">
        <v>144</v>
      </c>
      <c r="G41" s="4" t="s">
        <v>166</v>
      </c>
      <c r="H41" s="4" t="s">
        <v>167</v>
      </c>
      <c r="I41">
        <f t="shared" si="0"/>
        <v>1</v>
      </c>
    </row>
    <row r="42" spans="1:9">
      <c r="A42" s="4" t="s">
        <v>153</v>
      </c>
      <c r="B42" s="4" t="s">
        <v>154</v>
      </c>
      <c r="C42" s="4" t="s">
        <v>144</v>
      </c>
      <c r="G42" s="4" t="s">
        <v>168</v>
      </c>
      <c r="H42" s="4" t="s">
        <v>169</v>
      </c>
      <c r="I42">
        <f t="shared" si="0"/>
        <v>1</v>
      </c>
    </row>
    <row r="43" spans="1:9">
      <c r="A43" s="4" t="s">
        <v>155</v>
      </c>
      <c r="B43" s="4" t="s">
        <v>156</v>
      </c>
      <c r="C43" s="4" t="s">
        <v>144</v>
      </c>
      <c r="G43" s="4" t="s">
        <v>170</v>
      </c>
      <c r="H43" s="4" t="s">
        <v>171</v>
      </c>
      <c r="I43">
        <f t="shared" si="0"/>
        <v>1</v>
      </c>
    </row>
    <row r="44" spans="1:9">
      <c r="A44" s="4" t="s">
        <v>157</v>
      </c>
      <c r="B44" s="4" t="s">
        <v>158</v>
      </c>
      <c r="C44" s="4" t="s">
        <v>144</v>
      </c>
      <c r="G44" s="4" t="s">
        <v>172</v>
      </c>
      <c r="H44" s="4" t="s">
        <v>173</v>
      </c>
      <c r="I44">
        <f t="shared" si="0"/>
        <v>1</v>
      </c>
    </row>
    <row r="45" spans="1:9">
      <c r="A45" s="4" t="s">
        <v>160</v>
      </c>
      <c r="B45" s="4" t="s">
        <v>161</v>
      </c>
      <c r="C45" s="4" t="s">
        <v>144</v>
      </c>
      <c r="G45" s="4" t="s">
        <v>175</v>
      </c>
      <c r="H45" s="4" t="s">
        <v>176</v>
      </c>
      <c r="I45">
        <f t="shared" si="0"/>
        <v>1</v>
      </c>
    </row>
    <row r="46" spans="1:9">
      <c r="A46" s="4" t="s">
        <v>163</v>
      </c>
      <c r="B46" s="4" t="s">
        <v>164</v>
      </c>
      <c r="C46" s="4" t="s">
        <v>165</v>
      </c>
      <c r="G46" s="4" t="s">
        <v>177</v>
      </c>
      <c r="H46" s="4" t="s">
        <v>178</v>
      </c>
      <c r="I46">
        <f t="shared" si="0"/>
        <v>1</v>
      </c>
    </row>
    <row r="47" spans="1:9">
      <c r="A47" s="4" t="s">
        <v>145</v>
      </c>
      <c r="B47" s="4" t="s">
        <v>146</v>
      </c>
      <c r="C47" s="4" t="s">
        <v>165</v>
      </c>
      <c r="G47" s="4" t="s">
        <v>180</v>
      </c>
      <c r="H47" s="4" t="s">
        <v>181</v>
      </c>
      <c r="I47">
        <f t="shared" si="0"/>
        <v>1</v>
      </c>
    </row>
    <row r="48" spans="1:9">
      <c r="A48" s="4" t="s">
        <v>166</v>
      </c>
      <c r="B48" s="4" t="s">
        <v>167</v>
      </c>
      <c r="C48" s="4" t="s">
        <v>165</v>
      </c>
      <c r="G48" s="4" t="s">
        <v>182</v>
      </c>
      <c r="H48" s="4" t="s">
        <v>183</v>
      </c>
      <c r="I48">
        <f t="shared" si="0"/>
        <v>1</v>
      </c>
    </row>
    <row r="49" spans="1:9">
      <c r="A49" s="4" t="s">
        <v>168</v>
      </c>
      <c r="B49" s="4" t="s">
        <v>169</v>
      </c>
      <c r="C49" s="4" t="s">
        <v>165</v>
      </c>
      <c r="G49" s="4" t="s">
        <v>184</v>
      </c>
      <c r="H49" s="4" t="s">
        <v>185</v>
      </c>
      <c r="I49">
        <f t="shared" si="0"/>
        <v>1</v>
      </c>
    </row>
    <row r="50" spans="1:9">
      <c r="A50" s="4" t="s">
        <v>148</v>
      </c>
      <c r="B50" s="4" t="s">
        <v>149</v>
      </c>
      <c r="C50" s="4" t="s">
        <v>165</v>
      </c>
      <c r="G50" s="4" t="s">
        <v>188</v>
      </c>
      <c r="H50" s="4" t="s">
        <v>189</v>
      </c>
      <c r="I50">
        <f t="shared" si="0"/>
        <v>1</v>
      </c>
    </row>
    <row r="51" spans="1:9">
      <c r="A51" s="4" t="s">
        <v>151</v>
      </c>
      <c r="B51" s="4" t="s">
        <v>152</v>
      </c>
      <c r="C51" s="4" t="s">
        <v>165</v>
      </c>
      <c r="G51" s="4" t="s">
        <v>192</v>
      </c>
      <c r="H51" s="4" t="s">
        <v>193</v>
      </c>
      <c r="I51">
        <f t="shared" si="0"/>
        <v>1</v>
      </c>
    </row>
    <row r="52" spans="1:9">
      <c r="A52" s="4" t="s">
        <v>170</v>
      </c>
      <c r="B52" s="4" t="s">
        <v>171</v>
      </c>
      <c r="C52" s="4" t="s">
        <v>165</v>
      </c>
      <c r="G52" s="4" t="s">
        <v>195</v>
      </c>
      <c r="H52" s="4" t="s">
        <v>196</v>
      </c>
      <c r="I52">
        <f t="shared" si="0"/>
        <v>1</v>
      </c>
    </row>
    <row r="53" spans="1:9">
      <c r="A53" s="4" t="s">
        <v>65</v>
      </c>
      <c r="B53" s="4" t="s">
        <v>66</v>
      </c>
      <c r="C53" s="4" t="s">
        <v>165</v>
      </c>
      <c r="G53" s="4" t="s">
        <v>199</v>
      </c>
      <c r="H53" s="4" t="s">
        <v>200</v>
      </c>
      <c r="I53">
        <f t="shared" si="0"/>
        <v>1</v>
      </c>
    </row>
    <row r="54" spans="1:9">
      <c r="A54" s="4" t="s">
        <v>172</v>
      </c>
      <c r="B54" s="4" t="s">
        <v>173</v>
      </c>
      <c r="C54" s="4" t="s">
        <v>165</v>
      </c>
      <c r="G54" s="4" t="s">
        <v>201</v>
      </c>
      <c r="H54" s="4" t="s">
        <v>202</v>
      </c>
      <c r="I54">
        <f t="shared" si="0"/>
        <v>1</v>
      </c>
    </row>
    <row r="55" spans="1:9">
      <c r="A55" s="4" t="s">
        <v>175</v>
      </c>
      <c r="B55" s="4" t="s">
        <v>176</v>
      </c>
      <c r="C55" s="4" t="s">
        <v>165</v>
      </c>
      <c r="G55" s="4" t="s">
        <v>203</v>
      </c>
      <c r="H55" s="4" t="s">
        <v>204</v>
      </c>
      <c r="I55">
        <f t="shared" si="0"/>
        <v>1</v>
      </c>
    </row>
    <row r="56" spans="1:9">
      <c r="A56" s="4" t="s">
        <v>177</v>
      </c>
      <c r="B56" s="4" t="s">
        <v>178</v>
      </c>
      <c r="C56" s="4" t="s">
        <v>165</v>
      </c>
      <c r="G56" s="4" t="s">
        <v>205</v>
      </c>
      <c r="H56" s="4" t="s">
        <v>206</v>
      </c>
      <c r="I56">
        <f t="shared" si="0"/>
        <v>1</v>
      </c>
    </row>
    <row r="57" spans="1:9">
      <c r="A57" s="4" t="s">
        <v>180</v>
      </c>
      <c r="B57" s="4" t="s">
        <v>181</v>
      </c>
      <c r="C57" s="4" t="s">
        <v>141</v>
      </c>
      <c r="G57" s="4" t="s">
        <v>208</v>
      </c>
      <c r="H57" s="4" t="s">
        <v>209</v>
      </c>
      <c r="I57">
        <f t="shared" si="0"/>
        <v>1</v>
      </c>
    </row>
    <row r="58" spans="1:9">
      <c r="A58" s="4" t="s">
        <v>182</v>
      </c>
      <c r="B58" s="4" t="s">
        <v>183</v>
      </c>
      <c r="C58" s="4" t="s">
        <v>165</v>
      </c>
      <c r="G58" s="4" t="s">
        <v>211</v>
      </c>
      <c r="H58" s="4" t="s">
        <v>212</v>
      </c>
      <c r="I58">
        <f t="shared" si="0"/>
        <v>1</v>
      </c>
    </row>
    <row r="59" spans="1:9">
      <c r="A59" s="4" t="s">
        <v>184</v>
      </c>
      <c r="B59" s="4" t="s">
        <v>185</v>
      </c>
      <c r="C59" s="4" t="s">
        <v>144</v>
      </c>
      <c r="G59" s="4" t="s">
        <v>217</v>
      </c>
      <c r="H59" s="4" t="s">
        <v>218</v>
      </c>
      <c r="I59">
        <f t="shared" si="0"/>
        <v>1</v>
      </c>
    </row>
    <row r="60" spans="1:9">
      <c r="A60" s="4" t="s">
        <v>68</v>
      </c>
      <c r="B60" s="4" t="s">
        <v>69</v>
      </c>
      <c r="C60" s="4" t="s">
        <v>165</v>
      </c>
      <c r="G60" s="4" t="s">
        <v>221</v>
      </c>
      <c r="H60" s="4" t="s">
        <v>222</v>
      </c>
      <c r="I60">
        <f t="shared" si="0"/>
        <v>1</v>
      </c>
    </row>
    <row r="61" spans="1:9">
      <c r="A61" s="39" t="s">
        <v>75</v>
      </c>
      <c r="B61" s="4" t="s">
        <v>76</v>
      </c>
      <c r="C61" s="4" t="s">
        <v>144</v>
      </c>
      <c r="G61" s="4" t="s">
        <v>224</v>
      </c>
      <c r="H61" s="4" t="s">
        <v>225</v>
      </c>
      <c r="I61">
        <f t="shared" si="0"/>
        <v>1</v>
      </c>
    </row>
    <row r="62" spans="1:9">
      <c r="A62" s="39" t="s">
        <v>75</v>
      </c>
      <c r="B62" s="4" t="s">
        <v>76</v>
      </c>
      <c r="C62" s="4" t="s">
        <v>186</v>
      </c>
      <c r="G62" s="4" t="s">
        <v>226</v>
      </c>
      <c r="H62" s="4" t="s">
        <v>227</v>
      </c>
      <c r="I62">
        <f t="shared" si="0"/>
        <v>1</v>
      </c>
    </row>
    <row r="63" spans="1:9">
      <c r="A63" s="4" t="s">
        <v>188</v>
      </c>
      <c r="B63" s="4" t="s">
        <v>189</v>
      </c>
      <c r="C63" s="4" t="s">
        <v>190</v>
      </c>
      <c r="G63"/>
      <c r="H63"/>
    </row>
    <row r="64" spans="1:9">
      <c r="A64" s="4" t="s">
        <v>192</v>
      </c>
      <c r="B64" s="4" t="s">
        <v>193</v>
      </c>
      <c r="C64" s="4" t="s">
        <v>186</v>
      </c>
      <c r="G64"/>
      <c r="H64"/>
    </row>
    <row r="65" spans="1:8">
      <c r="A65" s="4" t="s">
        <v>195</v>
      </c>
      <c r="B65" s="4" t="s">
        <v>196</v>
      </c>
      <c r="C65" s="4" t="s">
        <v>144</v>
      </c>
      <c r="G65"/>
      <c r="H65"/>
    </row>
    <row r="66" spans="1:8">
      <c r="A66" s="4" t="s">
        <v>199</v>
      </c>
      <c r="B66" s="4" t="s">
        <v>200</v>
      </c>
      <c r="C66" s="4" t="s">
        <v>190</v>
      </c>
      <c r="G66"/>
      <c r="H66"/>
    </row>
    <row r="67" spans="1:8">
      <c r="A67" s="4" t="s">
        <v>201</v>
      </c>
      <c r="B67" s="4" t="s">
        <v>202</v>
      </c>
      <c r="C67" s="4" t="s">
        <v>190</v>
      </c>
      <c r="G67"/>
      <c r="H67"/>
    </row>
    <row r="68" spans="1:8">
      <c r="A68" s="4" t="s">
        <v>203</v>
      </c>
      <c r="B68" s="4" t="s">
        <v>204</v>
      </c>
      <c r="C68" s="4" t="s">
        <v>190</v>
      </c>
      <c r="G68"/>
      <c r="H68"/>
    </row>
    <row r="69" spans="1:8">
      <c r="A69" s="4" t="s">
        <v>205</v>
      </c>
      <c r="B69" s="4" t="s">
        <v>206</v>
      </c>
      <c r="C69" s="4" t="s">
        <v>190</v>
      </c>
      <c r="G69"/>
      <c r="H69"/>
    </row>
    <row r="70" spans="1:8">
      <c r="A70" s="4" t="s">
        <v>208</v>
      </c>
      <c r="B70" s="4" t="s">
        <v>209</v>
      </c>
      <c r="C70" s="4" t="s">
        <v>190</v>
      </c>
      <c r="G70"/>
      <c r="H70"/>
    </row>
    <row r="71" spans="1:8">
      <c r="A71" s="4" t="s">
        <v>211</v>
      </c>
      <c r="B71" s="4" t="s">
        <v>212</v>
      </c>
      <c r="C71" s="4" t="s">
        <v>190</v>
      </c>
      <c r="G71"/>
      <c r="H71"/>
    </row>
    <row r="72" spans="1:8">
      <c r="A72" s="4" t="s">
        <v>217</v>
      </c>
      <c r="B72" s="4" t="s">
        <v>218</v>
      </c>
      <c r="C72" s="4" t="s">
        <v>190</v>
      </c>
      <c r="G72"/>
      <c r="H72"/>
    </row>
    <row r="73" spans="1:8">
      <c r="A73" s="4" t="s">
        <v>221</v>
      </c>
      <c r="B73" s="4" t="s">
        <v>222</v>
      </c>
      <c r="C73" s="4" t="s">
        <v>223</v>
      </c>
      <c r="G73"/>
      <c r="H73"/>
    </row>
    <row r="74" spans="1:8">
      <c r="A74" s="4" t="s">
        <v>224</v>
      </c>
      <c r="B74" s="4" t="s">
        <v>225</v>
      </c>
      <c r="C74" s="4" t="s">
        <v>223</v>
      </c>
      <c r="G74"/>
      <c r="H74"/>
    </row>
    <row r="75" spans="1:8">
      <c r="A75" s="4" t="s">
        <v>226</v>
      </c>
      <c r="B75" s="4" t="s">
        <v>227</v>
      </c>
      <c r="C75" s="4" t="s">
        <v>223</v>
      </c>
      <c r="G75"/>
      <c r="H75"/>
    </row>
  </sheetData>
  <autoFilter xmlns:etc="http://www.wps.cn/officeDocument/2017/etCustomData" ref="A1:C75" etc:filterBottomFollowUsedRange="0">
    <extLst/>
  </autoFilter>
  <sortState ref="G2:I75">
    <sortCondition ref="I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名单</vt:lpstr>
      <vt:lpstr>上课安排</vt:lpstr>
      <vt:lpstr>考试安排</vt:lpstr>
      <vt:lpstr>签到册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刘涛</cp:lastModifiedBy>
  <dcterms:created xsi:type="dcterms:W3CDTF">2026-09-15T00:49:00Z</dcterms:created>
  <dcterms:modified xsi:type="dcterms:W3CDTF">2026-09-17T00:18:56Z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83F56364D4B44DBB9FAFB996EEB6C103_11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